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icar\Dropbox\21-22\Nacionais\"/>
    </mc:Choice>
  </mc:AlternateContent>
  <xr:revisionPtr revIDLastSave="0" documentId="13_ncr:1_{0312C7C1-A61C-4D71-BABF-0CA6070FAB57}" xr6:coauthVersionLast="47" xr6:coauthVersionMax="47" xr10:uidLastSave="{00000000-0000-0000-0000-000000000000}"/>
  <bookViews>
    <workbookView xWindow="0" yWindow="270" windowWidth="17340" windowHeight="14760" xr2:uid="{00000000-000D-0000-FFFF-FFFF00000000}"/>
  </bookViews>
  <sheets>
    <sheet name="Nacional Juveni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3" i="1"/>
  <c r="L7" i="1"/>
  <c r="K10" i="1"/>
  <c r="L10" i="1"/>
  <c r="M10" i="1"/>
  <c r="L4" i="1"/>
  <c r="M4" i="1"/>
  <c r="N10" i="1" l="1"/>
  <c r="N4" i="1"/>
  <c r="K7" i="1" l="1"/>
  <c r="M7" i="1"/>
  <c r="N7" i="1" l="1"/>
  <c r="L6" i="1"/>
  <c r="M6" i="1"/>
  <c r="L13" i="1"/>
  <c r="M13" i="1"/>
  <c r="L8" i="1"/>
  <c r="M8" i="1"/>
  <c r="L9" i="1"/>
  <c r="M9" i="1"/>
  <c r="L11" i="1"/>
  <c r="M11" i="1"/>
  <c r="L14" i="1"/>
  <c r="M14" i="1"/>
  <c r="L5" i="1"/>
  <c r="M5" i="1"/>
  <c r="L12" i="1"/>
  <c r="M12" i="1"/>
  <c r="L15" i="1"/>
  <c r="M15" i="1"/>
  <c r="M3" i="1"/>
  <c r="L3" i="1"/>
  <c r="K6" i="1"/>
  <c r="K13" i="1"/>
  <c r="K8" i="1"/>
  <c r="K9" i="1"/>
  <c r="K11" i="1"/>
  <c r="K14" i="1"/>
  <c r="K5" i="1"/>
  <c r="K12" i="1"/>
  <c r="K15" i="1"/>
  <c r="K17" i="1" l="1"/>
  <c r="L17" i="1"/>
  <c r="M17" i="1"/>
  <c r="N12" i="1"/>
  <c r="N15" i="1"/>
  <c r="N5" i="1"/>
  <c r="N14" i="1"/>
  <c r="N11" i="1"/>
  <c r="N8" i="1"/>
  <c r="N9" i="1"/>
  <c r="N13" i="1"/>
  <c r="N6" i="1"/>
  <c r="N3" i="1"/>
  <c r="N17" i="1" l="1"/>
</calcChain>
</file>

<file path=xl/sharedStrings.xml><?xml version="1.0" encoding="utf-8"?>
<sst xmlns="http://schemas.openxmlformats.org/spreadsheetml/2006/main" count="148" uniqueCount="89">
  <si>
    <t>Modalidade</t>
  </si>
  <si>
    <t>Prof.</t>
  </si>
  <si>
    <t>Alunos</t>
  </si>
  <si>
    <t>Árb.</t>
  </si>
  <si>
    <t>Nome</t>
  </si>
  <si>
    <t>Escola</t>
  </si>
  <si>
    <t>Juvenis Masculinos</t>
  </si>
  <si>
    <t>Sec. José Estêvão</t>
  </si>
  <si>
    <t>Juvenis Femininos</t>
  </si>
  <si>
    <t>Basquetebol</t>
  </si>
  <si>
    <t>Futsal</t>
  </si>
  <si>
    <t>Voleibol</t>
  </si>
  <si>
    <t>Atletismo</t>
  </si>
  <si>
    <t>Sec. Júlio Dinis</t>
  </si>
  <si>
    <t>Sec. Vagos</t>
  </si>
  <si>
    <t>Professor</t>
  </si>
  <si>
    <t>Juízes</t>
  </si>
  <si>
    <t>Barreiras</t>
  </si>
  <si>
    <t>Velocidade</t>
  </si>
  <si>
    <t>Bruna Tavares</t>
  </si>
  <si>
    <t>Luciana Barros</t>
  </si>
  <si>
    <t>Lara Martins</t>
  </si>
  <si>
    <t>Resistência</t>
  </si>
  <si>
    <t>Comprimento</t>
  </si>
  <si>
    <t>Carolina Peres</t>
  </si>
  <si>
    <t>Peso</t>
  </si>
  <si>
    <t>Mariana Domingues</t>
  </si>
  <si>
    <t>Eduardo Beça</t>
  </si>
  <si>
    <t>Ricardo Silva</t>
  </si>
  <si>
    <t>Pedro Correia</t>
  </si>
  <si>
    <t>Altura</t>
  </si>
  <si>
    <t>Comprimento/Altura</t>
  </si>
  <si>
    <t>Badminton</t>
  </si>
  <si>
    <t>Sec. Dr. Mário Sacramento</t>
  </si>
  <si>
    <t>Árbitro</t>
  </si>
  <si>
    <t>Henrique Fernandes</t>
  </si>
  <si>
    <t xml:space="preserve">Sec. Esmoriz  </t>
  </si>
  <si>
    <t>TOTAL</t>
  </si>
  <si>
    <t>Sec. José Macedo Fragateiro</t>
  </si>
  <si>
    <t>EBS Anadia</t>
  </si>
  <si>
    <t>AE Águeda Sul</t>
  </si>
  <si>
    <t>Natação</t>
  </si>
  <si>
    <t>Juv. F.</t>
  </si>
  <si>
    <t>Juv. M.</t>
  </si>
  <si>
    <t>Ana Almeida</t>
  </si>
  <si>
    <t>Mariana Fernandes</t>
  </si>
  <si>
    <t>Sec. Albergaria a Velha</t>
  </si>
  <si>
    <t>Tiago Guedes</t>
  </si>
  <si>
    <t>Sec. João Carlos Celestino Gomes</t>
  </si>
  <si>
    <t>Remo</t>
  </si>
  <si>
    <t>Surf - Open Fem</t>
  </si>
  <si>
    <t>Ana Franco</t>
  </si>
  <si>
    <t>Surf - Inic Masc</t>
  </si>
  <si>
    <t>Martim Fonseca</t>
  </si>
  <si>
    <t>Surf - Juv Masc</t>
  </si>
  <si>
    <t>Manuel Fonseca</t>
  </si>
  <si>
    <t>Ana Santos (960 028 080)</t>
  </si>
  <si>
    <t>Surf</t>
  </si>
  <si>
    <t>Ténis de mesa</t>
  </si>
  <si>
    <t>Daniel Berbigão</t>
  </si>
  <si>
    <t>Andre Batel</t>
  </si>
  <si>
    <t>Paulo Branco (963 423 736)</t>
  </si>
  <si>
    <t>Matilde Caixinha</t>
  </si>
  <si>
    <t>Gustavo Capela</t>
  </si>
  <si>
    <t>Bernardo Troia</t>
  </si>
  <si>
    <t>Guilherme Tavares</t>
  </si>
  <si>
    <t>EB Gafanha Encarnação</t>
  </si>
  <si>
    <t>Vela</t>
  </si>
  <si>
    <t>EB Dr. Acácio de Azevedo</t>
  </si>
  <si>
    <t>Jose Belchior Ferreira (963 054 754)</t>
  </si>
  <si>
    <t>João Pedro Mariz (965 867 182)</t>
  </si>
  <si>
    <t>Sec. Gafanha da Nazaré</t>
  </si>
  <si>
    <t>Esccalão/Género</t>
  </si>
  <si>
    <t xml:space="preserve">Jorge Grave </t>
  </si>
  <si>
    <t xml:space="preserve">Gonçalo Jordão </t>
  </si>
  <si>
    <t>Hugo Monteiro</t>
  </si>
  <si>
    <t>BB- Open Masc</t>
  </si>
  <si>
    <t>Anabela Vieira (962514726)</t>
  </si>
  <si>
    <t>Mariano Rodrigues (964391813)</t>
  </si>
  <si>
    <t>Laser Pico - Masc</t>
  </si>
  <si>
    <t>Optimist - Masc</t>
  </si>
  <si>
    <t>Optimist - Fem</t>
  </si>
  <si>
    <t>???</t>
  </si>
  <si>
    <t>José Alberto (962586580)</t>
  </si>
  <si>
    <t>David Laranjeira</t>
  </si>
  <si>
    <t>Ana Valente Oliveira</t>
  </si>
  <si>
    <t xml:space="preserve">Camila Costa </t>
  </si>
  <si>
    <t>Bruno Macedo</t>
  </si>
  <si>
    <t>Mariana Almeida (967702416)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</si>
</sst>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3" borderId="0" xfId="0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topLeftCell="A4" zoomScale="85" zoomScaleNormal="85" workbookViewId="0">
      <selection activeCell="F25" sqref="F25"/>
    </sheetView>
  </sheetViews>
  <sheetFormatPr defaultColWidth="0" defaultRowHeight="15" zeroHeight="1" x14ac:dyDescent="0.25"/>
  <cols>
    <col min="1" max="1" width="2.85546875" style="8" customWidth="1"/>
    <col min="2" max="2" width="13.7109375" style="8" bestFit="1" customWidth="1"/>
    <col min="3" max="3" width="19.85546875" style="8" bestFit="1" customWidth="1"/>
    <col min="4" max="6" width="7.140625" style="8" customWidth="1"/>
    <col min="7" max="7" width="32.42578125" style="8" bestFit="1" customWidth="1"/>
    <col min="8" max="8" width="31" style="8" bestFit="1" customWidth="1"/>
    <col min="9" max="9" width="2.85546875" style="8" customWidth="1"/>
    <col min="10" max="10" width="31" style="8" bestFit="1" customWidth="1"/>
    <col min="11" max="11" width="5.28515625" style="8" bestFit="1" customWidth="1"/>
    <col min="12" max="12" width="7.140625" style="8" bestFit="1" customWidth="1"/>
    <col min="13" max="13" width="4.7109375" style="8" bestFit="1" customWidth="1"/>
    <col min="14" max="14" width="6.5703125" style="8" bestFit="1" customWidth="1"/>
    <col min="15" max="15" width="2.85546875" style="8" customWidth="1"/>
    <col min="16" max="16384" width="9.140625" style="8" hidden="1"/>
  </cols>
  <sheetData>
    <row r="1" spans="2:14" ht="15.75" thickBot="1" x14ac:dyDescent="0.3"/>
    <row r="2" spans="2:14" ht="15.75" thickBot="1" x14ac:dyDescent="0.3">
      <c r="B2" s="1" t="s">
        <v>0</v>
      </c>
      <c r="C2" s="1" t="s">
        <v>72</v>
      </c>
      <c r="D2" s="1" t="s">
        <v>1</v>
      </c>
      <c r="E2" s="1" t="s">
        <v>2</v>
      </c>
      <c r="F2" s="1" t="s">
        <v>3</v>
      </c>
      <c r="G2" s="2" t="s">
        <v>4</v>
      </c>
      <c r="H2" s="3" t="s">
        <v>5</v>
      </c>
      <c r="J2" s="20"/>
      <c r="K2" s="21" t="s">
        <v>1</v>
      </c>
      <c r="L2" s="21" t="s">
        <v>2</v>
      </c>
      <c r="M2" s="21" t="s">
        <v>3</v>
      </c>
      <c r="N2" s="21" t="s">
        <v>37</v>
      </c>
    </row>
    <row r="3" spans="2:14" x14ac:dyDescent="0.25">
      <c r="B3" s="76" t="s">
        <v>9</v>
      </c>
      <c r="C3" s="24" t="s">
        <v>8</v>
      </c>
      <c r="D3" s="25"/>
      <c r="E3" s="25"/>
      <c r="F3" s="26"/>
      <c r="G3" s="27"/>
      <c r="H3" s="28"/>
      <c r="J3" s="22" t="s">
        <v>38</v>
      </c>
      <c r="K3" s="23">
        <f>IF(J3="","",SUMIF(H:H,J3,D:D))</f>
        <v>1</v>
      </c>
      <c r="L3" s="23">
        <f>IF(J3="","",SUMIF(H:H,J3,E:E))</f>
        <v>12</v>
      </c>
      <c r="M3" s="23">
        <f>IF(J3="","",SUMIF(H:H,J3,F:F))</f>
        <v>1</v>
      </c>
      <c r="N3" s="23">
        <f t="shared" ref="N3:N15" si="0">IF(J3="","",SUM(K3:M3))</f>
        <v>14</v>
      </c>
    </row>
    <row r="4" spans="2:14" ht="15.75" thickBot="1" x14ac:dyDescent="0.3">
      <c r="B4" s="77"/>
      <c r="C4" s="29" t="s">
        <v>6</v>
      </c>
      <c r="D4" s="29"/>
      <c r="E4" s="29"/>
      <c r="F4" s="30"/>
      <c r="G4" s="31"/>
      <c r="H4" s="32"/>
      <c r="J4" s="22" t="s">
        <v>39</v>
      </c>
      <c r="K4" s="23">
        <f>IF(J4="","",SUMIF(H:H,J4,D:D))</f>
        <v>1</v>
      </c>
      <c r="L4" s="23">
        <f>IF(J4="","",SUMIF(H:H,J4,E:E))</f>
        <v>12</v>
      </c>
      <c r="M4" s="23">
        <f>IF(J4="","",SUMIF(H:H,J4,F:F))</f>
        <v>1</v>
      </c>
      <c r="N4" s="23">
        <f t="shared" si="0"/>
        <v>14</v>
      </c>
    </row>
    <row r="5" spans="2:14" x14ac:dyDescent="0.25">
      <c r="B5" s="76" t="s">
        <v>10</v>
      </c>
      <c r="C5" s="9" t="s">
        <v>8</v>
      </c>
      <c r="D5" s="10">
        <v>1</v>
      </c>
      <c r="E5" s="10">
        <v>12</v>
      </c>
      <c r="F5" s="11">
        <v>1</v>
      </c>
      <c r="G5" s="12" t="s">
        <v>69</v>
      </c>
      <c r="H5" s="13" t="s">
        <v>38</v>
      </c>
      <c r="J5" s="22" t="s">
        <v>14</v>
      </c>
      <c r="K5" s="23">
        <f>IF(J5="","",SUMIF(H:H,J5,D:D))</f>
        <v>2</v>
      </c>
      <c r="L5" s="23">
        <f>IF(J5="","",SUMIF(H:H,J5,E:E))</f>
        <v>5</v>
      </c>
      <c r="M5" s="23">
        <f>IF(J5="","",SUMIF(H:H,J5,F:F))</f>
        <v>2</v>
      </c>
      <c r="N5" s="23">
        <f t="shared" si="0"/>
        <v>9</v>
      </c>
    </row>
    <row r="6" spans="2:14" ht="15.75" thickBot="1" x14ac:dyDescent="0.3">
      <c r="B6" s="77"/>
      <c r="C6" s="48" t="s">
        <v>6</v>
      </c>
      <c r="D6" s="48">
        <v>1</v>
      </c>
      <c r="E6" s="48">
        <v>12</v>
      </c>
      <c r="F6" s="49">
        <v>1</v>
      </c>
      <c r="G6" s="53" t="s">
        <v>70</v>
      </c>
      <c r="H6" s="54" t="s">
        <v>39</v>
      </c>
      <c r="J6" s="22" t="s">
        <v>13</v>
      </c>
      <c r="K6" s="23">
        <f>IF(J6="","",SUMIF(H:H,J6,D:D))</f>
        <v>1</v>
      </c>
      <c r="L6" s="23">
        <f>IF(J6="","",SUMIF(H:H,J6,E:E))</f>
        <v>5</v>
      </c>
      <c r="M6" s="23">
        <f>IF(J6="","",SUMIF(H:H,J6,F:F))</f>
        <v>3</v>
      </c>
      <c r="N6" s="23">
        <f t="shared" si="0"/>
        <v>9</v>
      </c>
    </row>
    <row r="7" spans="2:14" x14ac:dyDescent="0.25">
      <c r="B7" s="76" t="s">
        <v>11</v>
      </c>
      <c r="C7" s="24" t="s">
        <v>8</v>
      </c>
      <c r="D7" s="25"/>
      <c r="E7" s="25"/>
      <c r="F7" s="26"/>
      <c r="G7" s="27"/>
      <c r="H7" s="28"/>
      <c r="J7" s="22" t="s">
        <v>68</v>
      </c>
      <c r="K7" s="23">
        <f>IF(J7="","",SUMIF(H:H,J7,D:D))</f>
        <v>0</v>
      </c>
      <c r="L7" s="23">
        <f>IF(J7="","",SUMIF(H:H,J7,E:E))</f>
        <v>3</v>
      </c>
      <c r="M7" s="23">
        <f>IF(J7="","",SUMIF(H:H,J7,F:F))</f>
        <v>0</v>
      </c>
      <c r="N7" s="23">
        <f t="shared" si="0"/>
        <v>3</v>
      </c>
    </row>
    <row r="8" spans="2:14" ht="15.75" thickBot="1" x14ac:dyDescent="0.3">
      <c r="B8" s="77"/>
      <c r="C8" s="29" t="s">
        <v>6</v>
      </c>
      <c r="D8" s="29"/>
      <c r="E8" s="29"/>
      <c r="F8" s="30"/>
      <c r="G8" s="31"/>
      <c r="H8" s="32"/>
      <c r="J8" s="66" t="s">
        <v>36</v>
      </c>
      <c r="K8" s="67">
        <f>IF(J8="","",SUMIF(H:H,J8,D:D))</f>
        <v>0</v>
      </c>
      <c r="L8" s="67">
        <f>IF(J8="","",SUMIF(H:H,J8,E:E))</f>
        <v>0</v>
      </c>
      <c r="M8" s="67">
        <f>IF(J8="","",SUMIF(H:H,J8,F:F))</f>
        <v>0</v>
      </c>
      <c r="N8" s="67">
        <f t="shared" si="0"/>
        <v>0</v>
      </c>
    </row>
    <row r="9" spans="2:14" x14ac:dyDescent="0.25">
      <c r="B9" s="73" t="s">
        <v>12</v>
      </c>
      <c r="C9" s="40" t="s">
        <v>17</v>
      </c>
      <c r="D9" s="40"/>
      <c r="E9" s="40">
        <v>1</v>
      </c>
      <c r="F9" s="41"/>
      <c r="G9" s="39" t="s">
        <v>19</v>
      </c>
      <c r="H9" s="42" t="s">
        <v>13</v>
      </c>
      <c r="J9" s="22" t="s">
        <v>40</v>
      </c>
      <c r="K9" s="23">
        <f>IF(J9="","",SUMIF(H:H,J9,D:D))</f>
        <v>0</v>
      </c>
      <c r="L9" s="23">
        <f>IF(J9="","",SUMIF(H:H,J9,E:E))</f>
        <v>0</v>
      </c>
      <c r="M9" s="23">
        <f>IF(J9="","",SUMIF(H:H,J9,F:F))</f>
        <v>0</v>
      </c>
      <c r="N9" s="23">
        <f t="shared" si="0"/>
        <v>0</v>
      </c>
    </row>
    <row r="10" spans="2:14" x14ac:dyDescent="0.25">
      <c r="B10" s="74"/>
      <c r="C10" s="43" t="s">
        <v>18</v>
      </c>
      <c r="D10" s="43"/>
      <c r="E10" s="43">
        <v>1</v>
      </c>
      <c r="F10" s="44"/>
      <c r="G10" s="45" t="s">
        <v>20</v>
      </c>
      <c r="H10" s="52" t="s">
        <v>68</v>
      </c>
      <c r="J10" s="22" t="s">
        <v>7</v>
      </c>
      <c r="K10" s="23">
        <f>IF(J10="","",SUMIF(H:H,J10,D:D))</f>
        <v>1</v>
      </c>
      <c r="L10" s="23">
        <f>IF(J10="","",SUMIF(H:H,J10,E:E))</f>
        <v>2</v>
      </c>
      <c r="M10" s="23">
        <f>IF(J10="","",SUMIF(H:H,J10,F:F))</f>
        <v>0</v>
      </c>
      <c r="N10" s="23">
        <f t="shared" si="0"/>
        <v>3</v>
      </c>
    </row>
    <row r="11" spans="2:14" x14ac:dyDescent="0.25">
      <c r="B11" s="74"/>
      <c r="C11" s="43" t="s">
        <v>22</v>
      </c>
      <c r="D11" s="43"/>
      <c r="E11" s="43">
        <v>1</v>
      </c>
      <c r="F11" s="44"/>
      <c r="G11" s="45" t="s">
        <v>21</v>
      </c>
      <c r="H11" s="52" t="s">
        <v>13</v>
      </c>
      <c r="J11" s="22" t="s">
        <v>46</v>
      </c>
      <c r="K11" s="23">
        <f>IF(J11="","",SUMIF(H:H,J11,D:D))</f>
        <v>1</v>
      </c>
      <c r="L11" s="23">
        <f>IF(J11="","",SUMIF(H:H,J11,E:E))</f>
        <v>2</v>
      </c>
      <c r="M11" s="23">
        <f>IF(J11="","",SUMIF(H:H,J11,F:F))</f>
        <v>1</v>
      </c>
      <c r="N11" s="23">
        <f t="shared" si="0"/>
        <v>4</v>
      </c>
    </row>
    <row r="12" spans="2:14" x14ac:dyDescent="0.25">
      <c r="B12" s="74"/>
      <c r="C12" s="43" t="s">
        <v>23</v>
      </c>
      <c r="D12" s="43"/>
      <c r="E12" s="43">
        <v>1</v>
      </c>
      <c r="F12" s="44"/>
      <c r="G12" s="45" t="s">
        <v>24</v>
      </c>
      <c r="H12" s="52" t="s">
        <v>68</v>
      </c>
      <c r="J12" s="22" t="s">
        <v>71</v>
      </c>
      <c r="K12" s="23">
        <f>IF(J12="","",SUMIF(H:H,J12,D:D))</f>
        <v>1</v>
      </c>
      <c r="L12" s="23">
        <f>IF(J12="","",SUMIF(H:H,J12,E:E))</f>
        <v>2</v>
      </c>
      <c r="M12" s="23">
        <f>IF(J12="","",SUMIF(H:H,J12,F:F))</f>
        <v>0</v>
      </c>
      <c r="N12" s="23">
        <f t="shared" si="0"/>
        <v>3</v>
      </c>
    </row>
    <row r="13" spans="2:14" x14ac:dyDescent="0.25">
      <c r="B13" s="74"/>
      <c r="C13" s="43" t="s">
        <v>25</v>
      </c>
      <c r="D13" s="43"/>
      <c r="E13" s="43">
        <v>1</v>
      </c>
      <c r="F13" s="44"/>
      <c r="G13" s="45" t="s">
        <v>26</v>
      </c>
      <c r="H13" s="52" t="s">
        <v>68</v>
      </c>
      <c r="J13" s="22" t="s">
        <v>33</v>
      </c>
      <c r="K13" s="23">
        <f>IF(J13="","",SUMIF(H:H,J13,D:D))</f>
        <v>0</v>
      </c>
      <c r="L13" s="23">
        <f>IF(J13="","",SUMIF(H:H,J13,E:E))</f>
        <v>1</v>
      </c>
      <c r="M13" s="23">
        <f>IF(J13="","",SUMIF(H:H,J13,F:F))</f>
        <v>1</v>
      </c>
      <c r="N13" s="23">
        <f t="shared" si="0"/>
        <v>2</v>
      </c>
    </row>
    <row r="14" spans="2:14" x14ac:dyDescent="0.25">
      <c r="B14" s="74"/>
      <c r="C14" s="43" t="s">
        <v>22</v>
      </c>
      <c r="D14" s="43"/>
      <c r="E14" s="43">
        <v>1</v>
      </c>
      <c r="F14" s="44"/>
      <c r="G14" s="45" t="s">
        <v>27</v>
      </c>
      <c r="H14" s="52" t="s">
        <v>13</v>
      </c>
      <c r="J14" s="22" t="s">
        <v>48</v>
      </c>
      <c r="K14" s="23">
        <f>IF(J14="","",SUMIF(H:H,J14,D:D))</f>
        <v>0</v>
      </c>
      <c r="L14" s="23">
        <f>IF(J14="","",SUMIF(H:H,J14,E:E))</f>
        <v>1</v>
      </c>
      <c r="M14" s="23">
        <f>IF(J14="","",SUMIF(H:H,J14,F:F))</f>
        <v>0</v>
      </c>
      <c r="N14" s="23">
        <f t="shared" si="0"/>
        <v>1</v>
      </c>
    </row>
    <row r="15" spans="2:14" x14ac:dyDescent="0.25">
      <c r="B15" s="74"/>
      <c r="C15" s="43" t="s">
        <v>31</v>
      </c>
      <c r="D15" s="43"/>
      <c r="E15" s="43">
        <v>1</v>
      </c>
      <c r="F15" s="44"/>
      <c r="G15" s="45" t="s">
        <v>28</v>
      </c>
      <c r="H15" s="52" t="s">
        <v>13</v>
      </c>
      <c r="J15" s="22" t="s">
        <v>66</v>
      </c>
      <c r="K15" s="23">
        <f>IF(J15="","",SUMIF(H:H,J15,D:D))</f>
        <v>0</v>
      </c>
      <c r="L15" s="23">
        <f>IF(J15="","",SUMIF(H:H,J15,E:E))</f>
        <v>1</v>
      </c>
      <c r="M15" s="23">
        <f>IF(J15="","",SUMIF(H:H,J15,F:F))</f>
        <v>0</v>
      </c>
      <c r="N15" s="23">
        <f t="shared" si="0"/>
        <v>1</v>
      </c>
    </row>
    <row r="16" spans="2:14" x14ac:dyDescent="0.25">
      <c r="B16" s="74"/>
      <c r="C16" s="43" t="s">
        <v>30</v>
      </c>
      <c r="D16" s="43"/>
      <c r="E16" s="43">
        <v>1</v>
      </c>
      <c r="F16" s="44"/>
      <c r="G16" s="45" t="s">
        <v>29</v>
      </c>
      <c r="H16" s="52" t="s">
        <v>13</v>
      </c>
    </row>
    <row r="17" spans="2:14" x14ac:dyDescent="0.25">
      <c r="B17" s="74"/>
      <c r="C17" s="43" t="s">
        <v>15</v>
      </c>
      <c r="D17" s="43">
        <v>1</v>
      </c>
      <c r="E17" s="43"/>
      <c r="F17" s="44"/>
      <c r="G17" s="45" t="s">
        <v>88</v>
      </c>
      <c r="H17" s="52" t="s">
        <v>13</v>
      </c>
      <c r="J17" s="20"/>
      <c r="K17" s="21">
        <f>SUM(K3:K15)</f>
        <v>8</v>
      </c>
      <c r="L17" s="21">
        <f t="shared" ref="L17:N17" si="1">SUM(L3:L15)</f>
        <v>46</v>
      </c>
      <c r="M17" s="21">
        <f t="shared" si="1"/>
        <v>9</v>
      </c>
      <c r="N17" s="21">
        <f t="shared" si="1"/>
        <v>63</v>
      </c>
    </row>
    <row r="18" spans="2:14" x14ac:dyDescent="0.25">
      <c r="B18" s="74"/>
      <c r="C18" s="43" t="s">
        <v>16</v>
      </c>
      <c r="D18" s="43"/>
      <c r="E18" s="43"/>
      <c r="F18" s="43">
        <v>1</v>
      </c>
      <c r="G18" s="45" t="s">
        <v>85</v>
      </c>
      <c r="H18" s="52" t="s">
        <v>13</v>
      </c>
      <c r="J18" s="20"/>
      <c r="K18" s="55"/>
      <c r="L18" s="55"/>
      <c r="M18" s="55"/>
      <c r="N18" s="55"/>
    </row>
    <row r="19" spans="2:14" x14ac:dyDescent="0.25">
      <c r="B19" s="74"/>
      <c r="C19" s="43" t="s">
        <v>16</v>
      </c>
      <c r="D19" s="43"/>
      <c r="E19" s="43"/>
      <c r="F19" s="43">
        <v>1</v>
      </c>
      <c r="G19" s="45" t="s">
        <v>86</v>
      </c>
      <c r="H19" s="52" t="s">
        <v>13</v>
      </c>
      <c r="J19" s="20"/>
      <c r="K19" s="55"/>
      <c r="L19" s="55"/>
      <c r="M19" s="55"/>
      <c r="N19" s="55"/>
    </row>
    <row r="20" spans="2:14" ht="15.75" thickBot="1" x14ac:dyDescent="0.3">
      <c r="B20" s="75"/>
      <c r="C20" s="59" t="s">
        <v>16</v>
      </c>
      <c r="D20" s="59"/>
      <c r="E20" s="59"/>
      <c r="F20" s="60">
        <v>1</v>
      </c>
      <c r="G20" s="53" t="s">
        <v>87</v>
      </c>
      <c r="H20" s="54" t="s">
        <v>13</v>
      </c>
    </row>
    <row r="21" spans="2:14" x14ac:dyDescent="0.25">
      <c r="B21" s="65" t="s">
        <v>32</v>
      </c>
      <c r="C21" s="40" t="s">
        <v>43</v>
      </c>
      <c r="D21" s="40"/>
      <c r="E21" s="40">
        <v>1</v>
      </c>
      <c r="F21" s="41"/>
      <c r="G21" s="39" t="s">
        <v>35</v>
      </c>
      <c r="H21" s="42" t="s">
        <v>33</v>
      </c>
    </row>
    <row r="22" spans="2:14" ht="15.75" thickBot="1" x14ac:dyDescent="0.3">
      <c r="B22" s="57"/>
      <c r="C22" s="61" t="s">
        <v>34</v>
      </c>
      <c r="D22" s="61"/>
      <c r="E22" s="61"/>
      <c r="F22" s="62">
        <v>1</v>
      </c>
      <c r="G22" s="63" t="s">
        <v>84</v>
      </c>
      <c r="H22" s="64" t="s">
        <v>33</v>
      </c>
    </row>
    <row r="23" spans="2:14" x14ac:dyDescent="0.25">
      <c r="B23" s="73" t="s">
        <v>41</v>
      </c>
      <c r="C23" s="68" t="s">
        <v>42</v>
      </c>
      <c r="D23" s="40"/>
      <c r="E23" s="40">
        <v>1</v>
      </c>
      <c r="F23" s="41"/>
      <c r="G23" s="39" t="s">
        <v>44</v>
      </c>
      <c r="H23" s="42" t="s">
        <v>46</v>
      </c>
    </row>
    <row r="24" spans="2:14" x14ac:dyDescent="0.25">
      <c r="B24" s="74"/>
      <c r="C24" s="69"/>
      <c r="D24" s="43"/>
      <c r="E24" s="43">
        <v>1</v>
      </c>
      <c r="F24" s="44"/>
      <c r="G24" s="45" t="s">
        <v>45</v>
      </c>
      <c r="H24" s="52" t="s">
        <v>46</v>
      </c>
    </row>
    <row r="25" spans="2:14" x14ac:dyDescent="0.25">
      <c r="B25" s="74"/>
      <c r="C25" s="43" t="s">
        <v>43</v>
      </c>
      <c r="D25" s="43"/>
      <c r="E25" s="43">
        <v>1</v>
      </c>
      <c r="F25" s="44"/>
      <c r="G25" s="45" t="s">
        <v>47</v>
      </c>
      <c r="H25" s="52" t="s">
        <v>48</v>
      </c>
    </row>
    <row r="26" spans="2:14" x14ac:dyDescent="0.25">
      <c r="B26" s="74"/>
      <c r="C26" s="23" t="s">
        <v>34</v>
      </c>
      <c r="D26" s="23"/>
      <c r="E26" s="23"/>
      <c r="F26" s="56">
        <v>1</v>
      </c>
      <c r="G26" s="58" t="s">
        <v>82</v>
      </c>
      <c r="H26" s="17" t="s">
        <v>46</v>
      </c>
    </row>
    <row r="27" spans="2:14" ht="15.75" thickBot="1" x14ac:dyDescent="0.3">
      <c r="B27" s="75"/>
      <c r="C27" s="59" t="s">
        <v>15</v>
      </c>
      <c r="D27" s="59">
        <v>1</v>
      </c>
      <c r="E27" s="59"/>
      <c r="F27" s="60"/>
      <c r="G27" s="50" t="s">
        <v>77</v>
      </c>
      <c r="H27" s="51" t="s">
        <v>46</v>
      </c>
    </row>
    <row r="28" spans="2:14" ht="15.75" thickBot="1" x14ac:dyDescent="0.3">
      <c r="B28" s="33" t="s">
        <v>49</v>
      </c>
      <c r="C28" s="34"/>
      <c r="D28" s="34"/>
      <c r="E28" s="34"/>
      <c r="F28" s="35"/>
      <c r="G28" s="36"/>
      <c r="H28" s="37"/>
    </row>
    <row r="29" spans="2:14" x14ac:dyDescent="0.25">
      <c r="B29" s="70" t="s">
        <v>57</v>
      </c>
      <c r="C29" s="40" t="s">
        <v>50</v>
      </c>
      <c r="D29" s="40"/>
      <c r="E29" s="40">
        <v>1</v>
      </c>
      <c r="F29" s="41"/>
      <c r="G29" s="39" t="s">
        <v>51</v>
      </c>
      <c r="H29" s="42" t="s">
        <v>14</v>
      </c>
    </row>
    <row r="30" spans="2:14" x14ac:dyDescent="0.25">
      <c r="B30" s="71"/>
      <c r="C30" s="43" t="s">
        <v>52</v>
      </c>
      <c r="D30" s="43"/>
      <c r="E30" s="43">
        <v>1</v>
      </c>
      <c r="F30" s="44"/>
      <c r="G30" s="45" t="s">
        <v>53</v>
      </c>
      <c r="H30" s="52" t="s">
        <v>14</v>
      </c>
    </row>
    <row r="31" spans="2:14" x14ac:dyDescent="0.25">
      <c r="B31" s="71"/>
      <c r="C31" s="43" t="s">
        <v>54</v>
      </c>
      <c r="D31" s="43"/>
      <c r="E31" s="43">
        <v>1</v>
      </c>
      <c r="F31" s="44"/>
      <c r="G31" s="45" t="s">
        <v>55</v>
      </c>
      <c r="H31" s="52" t="s">
        <v>14</v>
      </c>
    </row>
    <row r="32" spans="2:14" x14ac:dyDescent="0.25">
      <c r="B32" s="71"/>
      <c r="C32" s="43" t="s">
        <v>76</v>
      </c>
      <c r="D32" s="43"/>
      <c r="E32" s="43">
        <v>1</v>
      </c>
      <c r="F32" s="44"/>
      <c r="G32" s="45" t="s">
        <v>75</v>
      </c>
      <c r="H32" s="52" t="s">
        <v>71</v>
      </c>
    </row>
    <row r="33" spans="2:8" x14ac:dyDescent="0.25">
      <c r="B33" s="71"/>
      <c r="C33" s="47" t="s">
        <v>34</v>
      </c>
      <c r="D33" s="43"/>
      <c r="E33" s="43"/>
      <c r="F33" s="44">
        <v>1</v>
      </c>
      <c r="G33" s="45" t="s">
        <v>74</v>
      </c>
      <c r="H33" s="52" t="s">
        <v>14</v>
      </c>
    </row>
    <row r="34" spans="2:8" ht="15.75" thickBot="1" x14ac:dyDescent="0.3">
      <c r="B34" s="72"/>
      <c r="C34" s="48" t="s">
        <v>15</v>
      </c>
      <c r="D34" s="48">
        <v>1</v>
      </c>
      <c r="E34" s="48"/>
      <c r="F34" s="49"/>
      <c r="G34" s="53" t="s">
        <v>56</v>
      </c>
      <c r="H34" s="54" t="s">
        <v>14</v>
      </c>
    </row>
    <row r="35" spans="2:8" x14ac:dyDescent="0.25">
      <c r="B35" s="70" t="s">
        <v>58</v>
      </c>
      <c r="C35" s="40" t="s">
        <v>43</v>
      </c>
      <c r="D35" s="40"/>
      <c r="E35" s="40">
        <v>1</v>
      </c>
      <c r="F35" s="41"/>
      <c r="G35" s="39" t="s">
        <v>59</v>
      </c>
      <c r="H35" s="42" t="s">
        <v>14</v>
      </c>
    </row>
    <row r="36" spans="2:8" x14ac:dyDescent="0.25">
      <c r="B36" s="71"/>
      <c r="C36" s="43" t="s">
        <v>43</v>
      </c>
      <c r="D36" s="43"/>
      <c r="E36" s="43">
        <v>1</v>
      </c>
      <c r="F36" s="44"/>
      <c r="G36" s="45" t="s">
        <v>60</v>
      </c>
      <c r="H36" s="46" t="s">
        <v>14</v>
      </c>
    </row>
    <row r="37" spans="2:8" x14ac:dyDescent="0.25">
      <c r="B37" s="71"/>
      <c r="C37" s="47" t="s">
        <v>34</v>
      </c>
      <c r="D37" s="43"/>
      <c r="E37" s="43"/>
      <c r="F37" s="44">
        <v>1</v>
      </c>
      <c r="G37" s="45" t="s">
        <v>73</v>
      </c>
      <c r="H37" s="46" t="s">
        <v>14</v>
      </c>
    </row>
    <row r="38" spans="2:8" ht="15.75" thickBot="1" x14ac:dyDescent="0.3">
      <c r="B38" s="72"/>
      <c r="C38" s="48" t="s">
        <v>15</v>
      </c>
      <c r="D38" s="48">
        <v>1</v>
      </c>
      <c r="E38" s="48"/>
      <c r="F38" s="49"/>
      <c r="G38" s="50" t="s">
        <v>61</v>
      </c>
      <c r="H38" s="51" t="s">
        <v>14</v>
      </c>
    </row>
    <row r="39" spans="2:8" x14ac:dyDescent="0.25">
      <c r="B39" s="73" t="s">
        <v>67</v>
      </c>
      <c r="C39" s="10" t="s">
        <v>81</v>
      </c>
      <c r="D39" s="4"/>
      <c r="E39" s="4">
        <v>1</v>
      </c>
      <c r="F39" s="5"/>
      <c r="G39" s="6" t="s">
        <v>62</v>
      </c>
      <c r="H39" s="7" t="s">
        <v>7</v>
      </c>
    </row>
    <row r="40" spans="2:8" x14ac:dyDescent="0.25">
      <c r="B40" s="74"/>
      <c r="C40" s="43" t="s">
        <v>80</v>
      </c>
      <c r="D40" s="43"/>
      <c r="E40" s="43">
        <v>1</v>
      </c>
      <c r="F40" s="44"/>
      <c r="G40" s="45" t="s">
        <v>63</v>
      </c>
      <c r="H40" s="46" t="s">
        <v>71</v>
      </c>
    </row>
    <row r="41" spans="2:8" x14ac:dyDescent="0.25">
      <c r="B41" s="74"/>
      <c r="C41" s="23" t="s">
        <v>79</v>
      </c>
      <c r="D41" s="14"/>
      <c r="E41" s="14">
        <v>1</v>
      </c>
      <c r="F41" s="15"/>
      <c r="G41" s="16" t="s">
        <v>64</v>
      </c>
      <c r="H41" s="18" t="s">
        <v>7</v>
      </c>
    </row>
    <row r="42" spans="2:8" x14ac:dyDescent="0.25">
      <c r="B42" s="74"/>
      <c r="C42" s="43" t="s">
        <v>79</v>
      </c>
      <c r="D42" s="43"/>
      <c r="E42" s="43">
        <v>1</v>
      </c>
      <c r="F42" s="44"/>
      <c r="G42" s="45" t="s">
        <v>65</v>
      </c>
      <c r="H42" s="46" t="s">
        <v>66</v>
      </c>
    </row>
    <row r="43" spans="2:8" x14ac:dyDescent="0.25">
      <c r="B43" s="74"/>
      <c r="C43" s="19" t="s">
        <v>15</v>
      </c>
      <c r="D43" s="14">
        <v>1</v>
      </c>
      <c r="E43" s="14"/>
      <c r="F43" s="15"/>
      <c r="G43" s="38" t="s">
        <v>83</v>
      </c>
      <c r="H43" s="18" t="s">
        <v>7</v>
      </c>
    </row>
    <row r="44" spans="2:8" ht="15.75" thickBot="1" x14ac:dyDescent="0.3">
      <c r="B44" s="75"/>
      <c r="C44" s="48" t="s">
        <v>15</v>
      </c>
      <c r="D44" s="48">
        <v>1</v>
      </c>
      <c r="E44" s="48"/>
      <c r="F44" s="49"/>
      <c r="G44" s="53" t="s">
        <v>78</v>
      </c>
      <c r="H44" s="51" t="s">
        <v>71</v>
      </c>
    </row>
    <row r="45" spans="2:8" x14ac:dyDescent="0.25"/>
    <row r="46" spans="2:8" x14ac:dyDescent="0.25"/>
    <row r="47" spans="2:8" x14ac:dyDescent="0.25"/>
    <row r="48" spans="2:8" x14ac:dyDescent="0.25"/>
    <row r="61" x14ac:dyDescent="0.25"/>
    <row r="62" x14ac:dyDescent="0.25"/>
    <row r="63" x14ac:dyDescent="0.25"/>
    <row r="69" x14ac:dyDescent="0.25"/>
    <row r="70" x14ac:dyDescent="0.25"/>
    <row r="71" x14ac:dyDescent="0.25"/>
    <row r="72" x14ac:dyDescent="0.25"/>
    <row r="73" x14ac:dyDescent="0.25"/>
  </sheetData>
  <sortState xmlns:xlrd2="http://schemas.microsoft.com/office/spreadsheetml/2017/richdata2" ref="J3:N15">
    <sortCondition descending="1" ref="N3"/>
  </sortState>
  <mergeCells count="9">
    <mergeCell ref="B39:B44"/>
    <mergeCell ref="C23:C24"/>
    <mergeCell ref="B29:B34"/>
    <mergeCell ref="B35:B38"/>
    <mergeCell ref="B23:B27"/>
    <mergeCell ref="B3:B4"/>
    <mergeCell ref="B5:B6"/>
    <mergeCell ref="B7:B8"/>
    <mergeCell ref="B9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Nacional Juvenis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Guilherme F. Pinto Basto</dc:creator>
  <cp:lastModifiedBy>Ricardo Alexandre Pineda Fernandes</cp:lastModifiedBy>
  <dcterms:created xsi:type="dcterms:W3CDTF">2022-05-10T14:07:38Z</dcterms:created>
  <dcterms:modified xsi:type="dcterms:W3CDTF">2022-05-16T11:21:18Z</dcterms:modified>
</cp:coreProperties>
</file>