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Z:\Direcção\Ano letivo 2022-23\"/>
    </mc:Choice>
  </mc:AlternateContent>
  <bookViews>
    <workbookView xWindow="0" yWindow="0" windowWidth="28800" windowHeight="12330" tabRatio="500" firstSheet="1" activeTab="2"/>
  </bookViews>
  <sheets>
    <sheet name="Capa" sheetId="1" r:id="rId1"/>
    <sheet name="Parte A - Resumo" sheetId="2" r:id="rId2"/>
    <sheet name="RH_Custos Reais" sheetId="3" r:id="rId3"/>
    <sheet name="RH_1720H" sheetId="4" r:id="rId4"/>
    <sheet name="Despesa Realizada" sheetId="5" r:id="rId5"/>
    <sheet name="Check-list Documentos" sheetId="6" r:id="rId6"/>
    <sheet name="Legenda" sheetId="7" r:id="rId7"/>
    <sheet name="Folha1" sheetId="8" r:id="rId8"/>
  </sheets>
  <definedNames>
    <definedName name="_xlnm.Print_Area" localSheetId="1">'Parte A - Resumo'!$B$2:$K$129</definedName>
    <definedName name="wrn.test_report.">{"test",#N/A,TRUE,"I.1 - CO only"}</definedName>
    <definedName name="wrn.test_reportCPF">{"test",#N/A,TRUE,"I.1 - CO only"}</definedName>
    <definedName name="xxx">{"test",#N/A,TRUE,"I.1 - CO only"}</definedName>
    <definedName name="xyz">{"test",#N/A,TRUE,"I.1 - CO only"}</definedName>
    <definedName name="yyy">{"test",#N/A,TRUE,"I.1 - CO only"}</definedName>
  </definedNames>
  <calcPr calcId="162913"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T17" i="8" l="1"/>
  <c r="Q17" i="8"/>
  <c r="R15" i="8"/>
  <c r="Q15" i="8"/>
  <c r="E10" i="8"/>
  <c r="E11" i="8" s="1"/>
  <c r="G6" i="8"/>
  <c r="G7" i="8" s="1"/>
  <c r="S23" i="5"/>
  <c r="P23" i="5"/>
  <c r="O23" i="5"/>
  <c r="F21" i="4"/>
  <c r="H21" i="4" s="1"/>
  <c r="F20" i="4"/>
  <c r="H20" i="4" s="1"/>
  <c r="F19" i="4"/>
  <c r="H19" i="4" s="1"/>
  <c r="F18" i="4"/>
  <c r="H18" i="4" s="1"/>
  <c r="F17" i="4"/>
  <c r="H17" i="4" s="1"/>
  <c r="H16" i="4"/>
  <c r="F16" i="4"/>
  <c r="H15" i="4"/>
  <c r="F15" i="4"/>
  <c r="N28" i="3"/>
  <c r="O28" i="3" s="1"/>
  <c r="K28" i="3"/>
  <c r="I28" i="3"/>
  <c r="F28" i="3"/>
  <c r="N27" i="3"/>
  <c r="K27" i="3"/>
  <c r="O27" i="3" s="1"/>
  <c r="I27" i="3"/>
  <c r="F27" i="3"/>
  <c r="N26" i="3"/>
  <c r="I26" i="3"/>
  <c r="K26" i="3" s="1"/>
  <c r="O26" i="3" s="1"/>
  <c r="F26" i="3"/>
  <c r="I25" i="3"/>
  <c r="F25" i="3"/>
  <c r="K25" i="3" s="1"/>
  <c r="O25" i="3" s="1"/>
  <c r="K24" i="3"/>
  <c r="O24" i="3" s="1"/>
  <c r="I24" i="3"/>
  <c r="F24" i="3"/>
  <c r="O23" i="3"/>
  <c r="N23" i="3"/>
  <c r="L23" i="3"/>
  <c r="K23" i="3"/>
  <c r="I23" i="3"/>
  <c r="F23" i="3"/>
  <c r="N22" i="3"/>
  <c r="K22" i="3"/>
  <c r="O22" i="3" s="1"/>
  <c r="I22" i="3"/>
  <c r="F22" i="3"/>
  <c r="O21" i="3"/>
  <c r="N21" i="3"/>
  <c r="K21" i="3"/>
  <c r="I21" i="3"/>
  <c r="F21" i="3"/>
  <c r="N20" i="3"/>
  <c r="I20" i="3"/>
  <c r="F20" i="3"/>
  <c r="K20" i="3" s="1"/>
  <c r="O20" i="3" s="1"/>
  <c r="N19" i="3"/>
  <c r="I19" i="3"/>
  <c r="F19" i="3"/>
  <c r="K19" i="3" s="1"/>
  <c r="O19" i="3" s="1"/>
  <c r="N18" i="3"/>
  <c r="O18" i="3" s="1"/>
  <c r="I18" i="3"/>
  <c r="K18" i="3" s="1"/>
  <c r="F18" i="3"/>
  <c r="N17" i="3"/>
  <c r="I17" i="3"/>
  <c r="F17" i="3"/>
  <c r="K17" i="3" s="1"/>
  <c r="N16" i="3"/>
  <c r="I16" i="3"/>
  <c r="F16" i="3"/>
  <c r="K16" i="3" s="1"/>
  <c r="O16" i="3" s="1"/>
  <c r="N15" i="3"/>
  <c r="I15" i="3"/>
  <c r="K15" i="3" s="1"/>
  <c r="O15" i="3" s="1"/>
  <c r="F15" i="3"/>
  <c r="N14" i="3"/>
  <c r="O14" i="3" s="1"/>
  <c r="K14" i="3"/>
  <c r="I14" i="3"/>
  <c r="F14" i="3"/>
  <c r="G123" i="2"/>
  <c r="F123" i="2"/>
  <c r="G115" i="2"/>
  <c r="G109" i="2"/>
  <c r="J108" i="2"/>
  <c r="J107" i="2"/>
  <c r="J106" i="2"/>
  <c r="J105" i="2"/>
  <c r="J104" i="2"/>
  <c r="J103" i="2"/>
  <c r="J102" i="2"/>
  <c r="J101" i="2"/>
  <c r="J109" i="2" s="1"/>
  <c r="H100" i="2"/>
  <c r="G100" i="2"/>
  <c r="F100" i="2"/>
  <c r="J99" i="2"/>
  <c r="J98" i="2"/>
  <c r="J97" i="2"/>
  <c r="J96" i="2"/>
  <c r="J95" i="2"/>
  <c r="J94" i="2"/>
  <c r="J93" i="2"/>
  <c r="J92" i="2"/>
  <c r="J100" i="2" s="1"/>
  <c r="H91" i="2"/>
  <c r="G91" i="2"/>
  <c r="F91" i="2"/>
  <c r="J90" i="2"/>
  <c r="J89" i="2"/>
  <c r="J88" i="2"/>
  <c r="J87" i="2"/>
  <c r="J86" i="2"/>
  <c r="J85" i="2"/>
  <c r="J84" i="2"/>
  <c r="J83" i="2"/>
  <c r="J91" i="2" s="1"/>
  <c r="H82" i="2"/>
  <c r="G82" i="2"/>
  <c r="F82" i="2"/>
  <c r="J81" i="2"/>
  <c r="J80" i="2"/>
  <c r="J79" i="2"/>
  <c r="J78" i="2"/>
  <c r="J77" i="2"/>
  <c r="J76" i="2"/>
  <c r="J75" i="2"/>
  <c r="J74" i="2"/>
  <c r="J82" i="2" s="1"/>
  <c r="H73" i="2"/>
  <c r="J72" i="2"/>
  <c r="J71" i="2"/>
  <c r="J70" i="2"/>
  <c r="J69" i="2"/>
  <c r="J68" i="2"/>
  <c r="J67" i="2"/>
  <c r="J66" i="2"/>
  <c r="J65" i="2"/>
  <c r="J73" i="2" s="1"/>
  <c r="H64" i="2"/>
  <c r="G64" i="2"/>
  <c r="F64" i="2"/>
  <c r="J63" i="2"/>
  <c r="J62" i="2"/>
  <c r="J61" i="2"/>
  <c r="J60" i="2"/>
  <c r="J59" i="2"/>
  <c r="J58" i="2"/>
  <c r="J57" i="2"/>
  <c r="J56" i="2"/>
  <c r="J64" i="2" s="1"/>
  <c r="H55" i="2"/>
  <c r="G55" i="2"/>
  <c r="F55" i="2"/>
  <c r="J54" i="2"/>
  <c r="J53" i="2"/>
  <c r="J52" i="2"/>
  <c r="J51" i="2"/>
  <c r="J50" i="2"/>
  <c r="J49" i="2"/>
  <c r="J48" i="2"/>
  <c r="J47" i="2"/>
  <c r="J55" i="2" s="1"/>
  <c r="H46" i="2"/>
  <c r="J45" i="2"/>
  <c r="J44" i="2"/>
  <c r="J43" i="2"/>
  <c r="J42" i="2"/>
  <c r="J41" i="2"/>
  <c r="J40" i="2"/>
  <c r="J39" i="2"/>
  <c r="J38" i="2"/>
  <c r="J46" i="2" s="1"/>
  <c r="H33" i="2"/>
  <c r="J32" i="2"/>
  <c r="G32" i="2"/>
  <c r="F32" i="2"/>
  <c r="J31" i="2"/>
  <c r="G31" i="2"/>
  <c r="F31" i="2"/>
  <c r="J30" i="2"/>
  <c r="G30" i="2"/>
  <c r="F30" i="2"/>
  <c r="J29" i="2"/>
  <c r="G29" i="2"/>
  <c r="F29" i="2"/>
  <c r="J28" i="2"/>
  <c r="J33" i="2" s="1"/>
  <c r="G28" i="2"/>
  <c r="F28" i="2"/>
  <c r="J27" i="2"/>
  <c r="G27" i="2"/>
  <c r="F27" i="2"/>
  <c r="J26" i="2"/>
  <c r="G26" i="2"/>
  <c r="F26" i="2"/>
  <c r="J25" i="2"/>
  <c r="B22" i="1"/>
  <c r="B21" i="1"/>
  <c r="O31" i="3" l="1"/>
  <c r="O17" i="3"/>
  <c r="G38" i="2" l="1"/>
  <c r="F38" i="2"/>
  <c r="E13" i="8"/>
  <c r="G25" i="2" l="1"/>
  <c r="G33" i="2" s="1"/>
  <c r="G46" i="2"/>
  <c r="F25" i="2"/>
  <c r="F33" i="2" s="1"/>
  <c r="F46" i="2"/>
</calcChain>
</file>

<file path=xl/comments1.xml><?xml version="1.0" encoding="utf-8"?>
<comments xmlns="http://schemas.openxmlformats.org/spreadsheetml/2006/main">
  <authors>
    <author/>
  </authors>
  <commentList>
    <comment ref="A4" authorId="0" shapeId="0">
      <text>
        <r>
          <rPr>
            <sz val="11"/>
            <color rgb="FF000000"/>
            <rFont val="Calibri"/>
            <family val="2"/>
            <charset val="1"/>
          </rPr>
          <t xml:space="preserve">Nº colocado em continuação com a numeração usada no relatório de execução financeira nº1 que acabou no nº9
</t>
        </r>
      </text>
    </comment>
  </commentList>
</comments>
</file>

<file path=xl/sharedStrings.xml><?xml version="1.0" encoding="utf-8"?>
<sst xmlns="http://schemas.openxmlformats.org/spreadsheetml/2006/main" count="513" uniqueCount="263">
  <si>
    <t>PROGRAMA CRESCIMENTO AZUL</t>
  </si>
  <si>
    <t>Relatório de Execução Financeira</t>
  </si>
  <si>
    <t>(Versão 3.0 - maio 2021)</t>
  </si>
  <si>
    <t>Data do Relatório</t>
  </si>
  <si>
    <t>Relatório N.º</t>
  </si>
  <si>
    <t>PARTE A - RELATÓRIO DE EXECUÇÃO FINANCEIRA</t>
  </si>
  <si>
    <t>1 - Identificação do Projeto</t>
  </si>
  <si>
    <t>Promotor:</t>
  </si>
  <si>
    <t>Agrupamento de Escolas de Vagos</t>
  </si>
  <si>
    <t>NIF:</t>
  </si>
  <si>
    <t>Nome do Projeto:</t>
  </si>
  <si>
    <t>Vagos-uma escola que é clube nautico</t>
  </si>
  <si>
    <t>Código do Projeto</t>
  </si>
  <si>
    <t>PT-INNOVATION-0032</t>
  </si>
  <si>
    <t>Período do Relatório</t>
  </si>
  <si>
    <t>Data de início</t>
  </si>
  <si>
    <t>Data de Fim</t>
  </si>
  <si>
    <t>Relatório de Execução n.º</t>
  </si>
  <si>
    <t>2- Identificação da despesa elegível do Promotor e Parceiros</t>
  </si>
  <si>
    <t>Designação</t>
  </si>
  <si>
    <t>NIF</t>
  </si>
  <si>
    <t>Despesa Total  Executada 
(€)</t>
  </si>
  <si>
    <t>Despesa Total Elegível Executada (€)</t>
  </si>
  <si>
    <t>Despesa Total Elegível Validada (€)</t>
  </si>
  <si>
    <t xml:space="preserve">% de Financiamento do Programa </t>
  </si>
  <si>
    <t>Financiamento Justificado (€)</t>
  </si>
  <si>
    <t>Promotor</t>
  </si>
  <si>
    <t>Parceiro 1</t>
  </si>
  <si>
    <t>Parceiro 2</t>
  </si>
  <si>
    <t>Parceiro 3</t>
  </si>
  <si>
    <t>Parceiro 4</t>
  </si>
  <si>
    <t>Parceiro 5</t>
  </si>
  <si>
    <t>Parceiro 6</t>
  </si>
  <si>
    <t>Parceiro …</t>
  </si>
  <si>
    <t>TOTAL</t>
  </si>
  <si>
    <t>3 - Resumo - Despesa Realizada neste Relatório</t>
  </si>
  <si>
    <t>* - A preencher pelo Promotor    ** - A preencher pelo Operador de Programa</t>
  </si>
  <si>
    <t>Rubricas de Despesa</t>
  </si>
  <si>
    <t>Entidade</t>
  </si>
  <si>
    <t>Despesa Total  Executada *
(€)</t>
  </si>
  <si>
    <t>Despesa Total Elegível Executada*(€)</t>
  </si>
  <si>
    <t>Despesa Total Elegível Validada** (€)</t>
  </si>
  <si>
    <t>% de Financiamento do Programa **</t>
  </si>
  <si>
    <t>Financiamento Justificado (€)**</t>
  </si>
  <si>
    <t>a) Recursos humanos afetos ao projeto</t>
  </si>
  <si>
    <t>….</t>
  </si>
  <si>
    <t>b) Despesas de deslocação e ajudas de custo dos recursos humanos afetos ao projeto</t>
  </si>
  <si>
    <t>c) Depreciação do custo de equipamentos novos ou usados</t>
  </si>
  <si>
    <t xml:space="preserve">d) Custo de equipamentos novos ou usados </t>
  </si>
  <si>
    <t>e) Custos com consumíveis e materiais</t>
  </si>
  <si>
    <t>f) Custos decorrentes de outros contratos adjudicados pelo promotor de projeto</t>
  </si>
  <si>
    <t xml:space="preserve">g) Custos decorrentes diretamente dos requisitos impostos pelo contrato de projeto </t>
  </si>
  <si>
    <t>h) Custos Indiretos</t>
  </si>
  <si>
    <t>4 - Adiantamentos pagos ao Promotor e Parceiros</t>
  </si>
  <si>
    <t>Valor recebido no último adiantamento
(€)</t>
  </si>
  <si>
    <t>Valor Total dos Adiantamentos recebidos (€)</t>
  </si>
  <si>
    <t>Para os devidos efeitos se declara que as despesas apresentadas no presente relatório financeiro não foram sujeitas a duplo financiamento.</t>
  </si>
  <si>
    <t>Data e Assinatura:</t>
  </si>
  <si>
    <t>Desigação do Projeto</t>
  </si>
  <si>
    <t>Vagos uma escola que é clube nautico</t>
  </si>
  <si>
    <t>PT inovation 0032</t>
  </si>
  <si>
    <t>Agrupamento de escolas de Vagos</t>
  </si>
  <si>
    <t>Reporte Financeiro N.º</t>
  </si>
  <si>
    <t>Mês/Ano</t>
  </si>
  <si>
    <t>Nº de ordem</t>
  </si>
  <si>
    <t>Promotor/Parceiro</t>
  </si>
  <si>
    <t>Vencimento_N.º de Doc/Refª</t>
  </si>
  <si>
    <t>Identificação do Colaborador</t>
  </si>
  <si>
    <t>Vencimento_Salário Base_€</t>
  </si>
  <si>
    <t>Vencimento_Subsídio Férias e Natal_€</t>
  </si>
  <si>
    <t>Vencimento_Subs. Refeição_€</t>
  </si>
  <si>
    <t>Vencimento_Outros abonos_€</t>
  </si>
  <si>
    <t>Encargos Ent. Patronal SS/CGA_€</t>
  </si>
  <si>
    <t>Seguro de Acidentes de Trabalho_€</t>
  </si>
  <si>
    <t xml:space="preserve">Total_€ </t>
  </si>
  <si>
    <t>Nº Horas Trabalhadas no Mês</t>
  </si>
  <si>
    <t>Nº Horas imputadas ao projeto no Mês</t>
  </si>
  <si>
    <t xml:space="preserve">% imputação </t>
  </si>
  <si>
    <t>Despesa Apresentada pelo BF para Financiamento_€</t>
  </si>
  <si>
    <t>Despesa elegível validada  pelo OP (€)</t>
  </si>
  <si>
    <t>Observações</t>
  </si>
  <si>
    <t>(1)</t>
  </si>
  <si>
    <t>(2)</t>
  </si>
  <si>
    <t>(3)</t>
  </si>
  <si>
    <t>(4)</t>
  </si>
  <si>
    <t>(5)</t>
  </si>
  <si>
    <t>(6)</t>
  </si>
  <si>
    <t>(7)</t>
  </si>
  <si>
    <t>(8)</t>
  </si>
  <si>
    <t>(9)</t>
  </si>
  <si>
    <t>(10)</t>
  </si>
  <si>
    <t>(11)</t>
  </si>
  <si>
    <t>(12)</t>
  </si>
  <si>
    <t>(13)</t>
  </si>
  <si>
    <t>(14)</t>
  </si>
  <si>
    <t>(15)</t>
  </si>
  <si>
    <t>(16)</t>
  </si>
  <si>
    <t>(17)</t>
  </si>
  <si>
    <t>agrupamento de escolas de vagos</t>
  </si>
  <si>
    <t>Total</t>
  </si>
  <si>
    <t xml:space="preserve">Número sequencial identificativo da despesa neste Anexo </t>
  </si>
  <si>
    <t>Número sequencial ou referência da despesa (ex. Venc./Maio 2021)</t>
  </si>
  <si>
    <t>Pode incluir abonos regulares como despesas de representação, complemento isenção de horário, etc.</t>
  </si>
  <si>
    <t>Pagamento Vencimento_€</t>
  </si>
  <si>
    <t>Montante correspondente ao pagamento de todos as parcelas associadas à remuneração (vg. Salário, contribuições AT, SS/CGA, sindicatos, ADSE, …)</t>
  </si>
  <si>
    <t>Resultado da aplicação da taxa de imputação à despesa total elegível devendo ser dedicada especial atenção à elegibilidade das despesas com ajudas de custo de colaboradores com tempo de trabalho imputado</t>
  </si>
  <si>
    <t>Despesa elegível validada pelo OP (€)</t>
  </si>
  <si>
    <t>Despesa considerada elegível pelo OP após a verificação administrativa do pedido de pagamento</t>
  </si>
  <si>
    <t>Identificar situações específicas com impacto na despesa (ex.estorno, outras devoluções)</t>
  </si>
  <si>
    <t>Em sede de verificação documental pelo Operador de Programa deverá ser disponibilizado o respetivo mapa de vencimentos (abonos e descontos)  que deve individualizar as diversas parcelas do vencimento quer em termos de abonos quer em temos de descontos.</t>
  </si>
  <si>
    <t>Em sede de verificação documental pelo Operador de Programa deverão ser disponibilizados os adequados comprovativos de pagamento das diversas parcelas do vencimento, designadamente, pagamento do salário ao trabalhador, pagamento à AT, pagamentos à SS/CGA, pagamento à ADSE, pagamento ao sindicato, etc.</t>
  </si>
  <si>
    <t>Últimos Custos Anuais Brutos Documentados</t>
  </si>
  <si>
    <t>Colaborador em exclusividade</t>
  </si>
  <si>
    <t>Valor da Taxa Horária</t>
  </si>
  <si>
    <t>Nº horas trabalhadas pelo colaborador no projeto</t>
  </si>
  <si>
    <t>Custos com Pessoal</t>
  </si>
  <si>
    <t xml:space="preserve">número sequencial identificativo da despesa neste Anexo </t>
  </si>
  <si>
    <t>correspondem aos dados disponíveis para os últimos 12 meses consecutivos de custos remuneratórios pagos pela entidade empregadora com caráter regular, não devendo incluir despesas pontuais como por exemplo horas extraordinárias.</t>
  </si>
  <si>
    <t>indicar "Sim" ou "Não"</t>
  </si>
  <si>
    <t>este valor resulta do rácio entre os Custos Anuais Brutos pelas 1720 horas</t>
  </si>
  <si>
    <t>informação suportada por time-sheet (no caso da afetação não ser em exclusividade). O nº de horas declarado não pode exceder as 1720 horas anuais e diz respeito às horas trabalhadas durante os meses do período de reporte respetivo</t>
  </si>
  <si>
    <t>resulta do produto entre o "valor da Taxa Horária" e o "Nº horas trabalhadas pelo colaborador no projeto"</t>
  </si>
  <si>
    <t>Designação do Projeto</t>
  </si>
  <si>
    <t>Nº do Reporte Financeiro N.º</t>
  </si>
  <si>
    <t>Promtor/Parceiro</t>
  </si>
  <si>
    <t>Categoria de Despesa</t>
  </si>
  <si>
    <t>Fornecedor_NIF</t>
  </si>
  <si>
    <t>Fornecedor_Designação</t>
  </si>
  <si>
    <t>Descrição da despesa</t>
  </si>
  <si>
    <t>Doc. Comprovativo da Despesa_Tipo</t>
  </si>
  <si>
    <t>Doc. Comprovativo da Despesa_Nº</t>
  </si>
  <si>
    <t>Doc. Comprovativo da Despesa_Data</t>
  </si>
  <si>
    <t>Doc. Comprovativo da Despesa_Valor (com IVA)</t>
  </si>
  <si>
    <t xml:space="preserve">Doc. Comprovativo da Despesa_% imputação </t>
  </si>
  <si>
    <t>Comprovativo do pagamento_despesa fornecedores_Data</t>
  </si>
  <si>
    <t>Comprovativo do pagamento_despesa fornecedores_Tipo</t>
  </si>
  <si>
    <t>Comprovativo do pagamento_despesa fornecedores_Valor</t>
  </si>
  <si>
    <t>Despesa Total Realizada (€)</t>
  </si>
  <si>
    <t>Despesa Elegível Realizada (€)</t>
  </si>
  <si>
    <t>Classificação Contabilística</t>
  </si>
  <si>
    <t>Contratação pública</t>
  </si>
  <si>
    <t>(18)</t>
  </si>
  <si>
    <t>(19)</t>
  </si>
  <si>
    <t>(20)</t>
  </si>
  <si>
    <t>SIPRE, Lda</t>
  </si>
  <si>
    <t>aquisicao de Caiaque</t>
  </si>
  <si>
    <t>Fatura (FT)</t>
  </si>
  <si>
    <t>22/14</t>
  </si>
  <si>
    <t>Transferencia Bancaria</t>
  </si>
  <si>
    <t>Ajuste direto simplificado</t>
  </si>
  <si>
    <t>composite solutions lda</t>
  </si>
  <si>
    <t>embarcação à vela SPA 12</t>
  </si>
  <si>
    <t>22/53</t>
  </si>
  <si>
    <t>bruno sarabando Maria</t>
  </si>
  <si>
    <t>prestação de serviços</t>
  </si>
  <si>
    <t>Fatura-Recibo (FR)</t>
  </si>
  <si>
    <t>simoes e linhares</t>
  </si>
  <si>
    <t>impressao de livro</t>
  </si>
  <si>
    <t>SPDAD, unipessoal, Lda</t>
  </si>
  <si>
    <t>aquisição de prancha de surf</t>
  </si>
  <si>
    <t>identificação da categoria de despesa (ver ex. tabela 3 do Financial Guidance)</t>
  </si>
  <si>
    <t xml:space="preserve">fatura (FT), fatura-recibo (FR), nota crédito (NC), outros (OU). </t>
  </si>
  <si>
    <t>transferência Bancária (TB), Cheque (Ch), Extrato Bancário (EB), Outros (Ou)</t>
  </si>
  <si>
    <t>codificação do POC ou POCP de registo da despesa na rspetiva contabilidade</t>
  </si>
  <si>
    <t xml:space="preserve">Contratação Pública </t>
  </si>
  <si>
    <t>identificação do tipo de procedimento de contratação pública (ajuste direto simplificado, ajuste direto, consulta prévia,…)</t>
  </si>
  <si>
    <t xml:space="preserve">despesa final considerada elegível pelo OP </t>
  </si>
  <si>
    <t>identificar situações específicas com impacto na despesa (ex.estorno, outras devoluções)</t>
  </si>
  <si>
    <t>Lista de documentos despesa – pedidos de pagamento (Check List que faz parte do pedido de pagamento)</t>
  </si>
  <si>
    <t>a) Recursos Humanos afetos ao projeto</t>
  </si>
  <si>
    <t>Contrato do vínculo laboral ou declaração comprovativa em como o Recursos Humano é contratado pela  entidade, e dos comprovativos dos encargos sociais (ex: inscrição na Segurança Social) - a apresentar apenas na primeira vez em que é apresentada a despesa de remuneração do RH)</t>
  </si>
  <si>
    <r>
      <rPr>
        <b/>
        <sz val="12"/>
        <rFont val="Calibri"/>
        <family val="2"/>
        <charset val="1"/>
      </rPr>
      <t>Definição de salário base</t>
    </r>
    <r>
      <rPr>
        <sz val="12"/>
        <rFont val="Calibri"/>
        <family val="2"/>
        <charset val="1"/>
      </rPr>
      <t>, o conjunto de todas as remunerações de carácter certo e permanente sujeitas a tributação fiscal e declaradas para efeitos de proteção social do trabalhador, acrescido do subsídio de refeição. Inclui as prestações do empregador para efeitos de proteção social (SS, CGA);</t>
    </r>
  </si>
  <si>
    <r>
      <rPr>
        <b/>
        <sz val="12"/>
        <rFont val="Calibri"/>
        <family val="2"/>
        <charset val="1"/>
      </rPr>
      <t xml:space="preserve">RH 1720H </t>
    </r>
    <r>
      <rPr>
        <sz val="12"/>
        <rFont val="Calibri"/>
        <family val="2"/>
        <charset val="1"/>
      </rPr>
      <t>- os «últimos custos anuais brutos documentados» correspondem aos dados disponíveis para os últimos 12 meses consecutivos de custos remuneratórios pagos pela entidade empregadora com caráter regular, não devendo incluir despesas pontuais como por exemplo horas extraordinárias. A documentação a disponibilizar para determinar a taxa horária corresponde às folhas remuneratórias mensais de cada colaborador demonstrativas do custo total nas suas diversas componentes incluindo os encargos da entidade empregadora.</t>
    </r>
  </si>
  <si>
    <r>
      <rPr>
        <b/>
        <sz val="12"/>
        <rFont val="Calibri"/>
        <family val="2"/>
        <charset val="1"/>
      </rPr>
      <t>RH Custos Reais</t>
    </r>
    <r>
      <rPr>
        <sz val="12"/>
        <rFont val="Calibri"/>
        <family val="2"/>
        <charset val="1"/>
      </rPr>
      <t xml:space="preserve"> - evidências demonstrativas das despesas realizadas (v.g. folhas remuneratórias com detalhe adequado que permita a reconciliação com os comprovativos de pagamento); os respetivos pagamentos (transferências bancárias que totalizem a despesa apoiada, v.g. pagamento aos colaboradores, segurança social, Autoridade Tributária, etc.). Deverá ser também apresentado o Mapa de assiduidade.
Mais concretamente:
Comprovativo do pagamento:
Ordem de transferência bancária
Extrato bancário 
Registos Contabilísticos:
Mapa de processamento mensal de salários identificando os trabalhadores e cada uma das rúbricas de remunerações e encargos
Lançamento Contabilístico do processamento de salários
Extrato contabilístico das contas #631 (Gestores); #632 (pessoal) e #635 (encargos das remunerações)</t>
    </r>
  </si>
  <si>
    <t>• quando os pagamentos relativos às prestações dos colaboradores para os diferentes destinatários (AT, SS, ADSE, sindicatos, etc.) estão incluídos em pagamentos que envolvam outros elementos, deverá ser objetivamente demonstrado que os montantes relativos ao colaborador estão incluídos no total desses pagamentos;
• quando haja colaboradores que não se encontram afetos em exclusividade deverá ser aplicada a % de afetação  às respetivas despesas remuneratórias para a determinação da despesa elegível;</t>
  </si>
  <si>
    <r>
      <rPr>
        <b/>
        <sz val="12"/>
        <rFont val="Calibri"/>
        <family val="2"/>
        <charset val="1"/>
      </rPr>
      <t xml:space="preserve"> Timesheet </t>
    </r>
    <r>
      <rPr>
        <sz val="12"/>
        <rFont val="Calibri"/>
        <family val="2"/>
        <charset val="1"/>
      </rPr>
      <t>– template (no caso dos RH afetos parcialmente ao projeto) - a demonstração do tempo de trabalho afeto a atividades do Projeto deverá ser efetuada sempre com recurso a folhas de ocupação de tempo de trabalho (aprovadas superiormente). Estas folhas devem ser preenchidas separadamente para cada colaborador e conter informações mensais sobre o total de horas trabalhadas pelo colaborador e as horas trabalhadas especificamente para o Projeto;</t>
    </r>
  </si>
  <si>
    <r>
      <rPr>
        <sz val="12"/>
        <rFont val="Calibri"/>
        <family val="2"/>
        <charset val="1"/>
      </rPr>
      <t xml:space="preserve">A folha de ocupação de tempo de trabalho </t>
    </r>
    <r>
      <rPr>
        <b/>
        <sz val="12"/>
        <rFont val="Calibri"/>
        <family val="2"/>
        <charset val="1"/>
      </rPr>
      <t>é dispensável unicamente para os colaboradores afetos em exclusivo (100% do tempo de trabalho)</t>
    </r>
    <r>
      <rPr>
        <sz val="12"/>
        <rFont val="Calibri"/>
        <family val="2"/>
        <charset val="1"/>
      </rPr>
      <t xml:space="preserve"> a atividades do Projeto</t>
    </r>
  </si>
  <si>
    <t>No caso de despesas com Bolseiros deverão ser apresentados os seguintes documentos relativos ao processo de contratação:</t>
  </si>
  <si>
    <r>
      <rPr>
        <sz val="11"/>
        <rFont val="Wingdings"/>
        <charset val="2"/>
      </rPr>
      <t>§</t>
    </r>
    <r>
      <rPr>
        <sz val="7"/>
        <rFont val="Times New Roman"/>
        <family val="1"/>
        <charset val="1"/>
      </rPr>
      <t xml:space="preserve">  </t>
    </r>
    <r>
      <rPr>
        <sz val="11"/>
        <rFont val="Calibri"/>
        <family val="2"/>
        <charset val="1"/>
      </rPr>
      <t>Pedido/autorização de abertura do procedimento;</t>
    </r>
  </si>
  <si>
    <r>
      <rPr>
        <sz val="11"/>
        <rFont val="Wingdings"/>
        <charset val="2"/>
      </rPr>
      <t>§</t>
    </r>
    <r>
      <rPr>
        <sz val="7"/>
        <rFont val="Times New Roman"/>
        <family val="1"/>
        <charset val="1"/>
      </rPr>
      <t xml:space="preserve">  </t>
    </r>
    <r>
      <rPr>
        <sz val="11"/>
        <rFont val="Calibri"/>
        <family val="2"/>
        <charset val="1"/>
      </rPr>
      <t>Nomeação do júri do concurso;</t>
    </r>
  </si>
  <si>
    <r>
      <rPr>
        <sz val="11"/>
        <rFont val="Wingdings"/>
        <charset val="2"/>
      </rPr>
      <t>§</t>
    </r>
    <r>
      <rPr>
        <sz val="7"/>
        <rFont val="Times New Roman"/>
        <family val="1"/>
        <charset val="1"/>
      </rPr>
      <t xml:space="preserve">  </t>
    </r>
    <r>
      <rPr>
        <sz val="11"/>
        <rFont val="Calibri"/>
        <family val="2"/>
        <charset val="1"/>
      </rPr>
      <t>Anúncio do concurso da bolsa;</t>
    </r>
  </si>
  <si>
    <r>
      <rPr>
        <sz val="11"/>
        <rFont val="Wingdings"/>
        <charset val="2"/>
      </rPr>
      <t>§</t>
    </r>
    <r>
      <rPr>
        <sz val="7"/>
        <rFont val="Times New Roman"/>
        <family val="1"/>
        <charset val="1"/>
      </rPr>
      <t xml:space="preserve">  </t>
    </r>
    <r>
      <rPr>
        <sz val="11"/>
        <rFont val="Calibri"/>
        <family val="2"/>
        <charset val="1"/>
      </rPr>
      <t>Publicitação do anúncio de concurso;</t>
    </r>
  </si>
  <si>
    <r>
      <rPr>
        <sz val="11"/>
        <rFont val="Wingdings"/>
        <charset val="2"/>
      </rPr>
      <t>§</t>
    </r>
    <r>
      <rPr>
        <sz val="7"/>
        <rFont val="Times New Roman"/>
        <family val="1"/>
        <charset val="1"/>
      </rPr>
      <t xml:space="preserve">  </t>
    </r>
    <r>
      <rPr>
        <sz val="11"/>
        <rFont val="Calibri"/>
        <family val="2"/>
        <charset val="1"/>
      </rPr>
      <t>Atas das reuniões do júri do concurso, designadamente as atas que contém:</t>
    </r>
  </si>
  <si>
    <r>
      <rPr>
        <sz val="11"/>
        <rFont val="Courier New"/>
        <family val="3"/>
        <charset val="1"/>
      </rPr>
      <t>o</t>
    </r>
    <r>
      <rPr>
        <sz val="7"/>
        <rFont val="Times New Roman"/>
        <family val="1"/>
        <charset val="1"/>
      </rPr>
      <t xml:space="preserve">   </t>
    </r>
    <r>
      <rPr>
        <sz val="11"/>
        <rFont val="Calibri"/>
        <family val="2"/>
        <charset val="1"/>
      </rPr>
      <t>A definição dos critérios de seleção para atribuição da Bolsa;</t>
    </r>
  </si>
  <si>
    <r>
      <rPr>
        <sz val="11"/>
        <rFont val="Courier New"/>
        <family val="3"/>
        <charset val="1"/>
      </rPr>
      <t>o</t>
    </r>
    <r>
      <rPr>
        <sz val="7"/>
        <rFont val="Times New Roman"/>
        <family val="1"/>
        <charset val="1"/>
      </rPr>
      <t xml:space="preserve">   </t>
    </r>
    <r>
      <rPr>
        <sz val="11"/>
        <rFont val="Calibri"/>
        <family val="2"/>
        <charset val="1"/>
      </rPr>
      <t>O projeto de lista de ordenação dos resultados de todos os candidatos para pronuncia;</t>
    </r>
  </si>
  <si>
    <r>
      <rPr>
        <sz val="11"/>
        <rFont val="Courier New"/>
        <family val="3"/>
        <charset val="1"/>
      </rPr>
      <t>o</t>
    </r>
    <r>
      <rPr>
        <sz val="7"/>
        <rFont val="Times New Roman"/>
        <family val="1"/>
        <charset val="1"/>
      </rPr>
      <t xml:space="preserve">   </t>
    </r>
    <r>
      <rPr>
        <sz val="11"/>
        <rFont val="Calibri"/>
        <family val="2"/>
        <charset val="1"/>
      </rPr>
      <t>As avaliações obtidas em cada um dos critérios de seleção de avaliação;</t>
    </r>
  </si>
  <si>
    <r>
      <rPr>
        <sz val="11"/>
        <rFont val="Courier New"/>
        <family val="3"/>
        <charset val="1"/>
      </rPr>
      <t>o</t>
    </r>
    <r>
      <rPr>
        <sz val="7"/>
        <rFont val="Times New Roman"/>
        <family val="1"/>
        <charset val="1"/>
      </rPr>
      <t xml:space="preserve">   </t>
    </r>
    <r>
      <rPr>
        <sz val="11"/>
        <rFont val="Calibri"/>
        <family val="2"/>
        <charset val="1"/>
      </rPr>
      <t>As reclamações por parte dos candidatos à atribuição da Bolsa, após a respetiva comunicação “audiência prévia”;</t>
    </r>
  </si>
  <si>
    <r>
      <rPr>
        <sz val="11"/>
        <rFont val="Courier New"/>
        <family val="3"/>
        <charset val="1"/>
      </rPr>
      <t>o</t>
    </r>
    <r>
      <rPr>
        <sz val="7"/>
        <rFont val="Times New Roman"/>
        <family val="1"/>
        <charset val="1"/>
      </rPr>
      <t xml:space="preserve">   </t>
    </r>
    <r>
      <rPr>
        <sz val="11"/>
        <rFont val="Calibri"/>
        <family val="2"/>
        <charset val="1"/>
      </rPr>
      <t>O relatório final.</t>
    </r>
  </si>
  <si>
    <r>
      <rPr>
        <sz val="11"/>
        <rFont val="Wingdings"/>
        <charset val="2"/>
      </rPr>
      <t>§</t>
    </r>
    <r>
      <rPr>
        <sz val="7"/>
        <rFont val="Times New Roman"/>
        <family val="1"/>
        <charset val="1"/>
      </rPr>
      <t xml:space="preserve">  </t>
    </r>
    <r>
      <rPr>
        <sz val="11"/>
        <rFont val="Calibri"/>
        <family val="2"/>
        <charset val="1"/>
      </rPr>
      <t xml:space="preserve"> Autorização/homologação da contratação do bolseiro;</t>
    </r>
  </si>
  <si>
    <r>
      <rPr>
        <sz val="11"/>
        <rFont val="Wingdings"/>
        <charset val="2"/>
      </rPr>
      <t>§</t>
    </r>
    <r>
      <rPr>
        <sz val="7"/>
        <rFont val="Times New Roman"/>
        <family val="1"/>
        <charset val="1"/>
      </rPr>
      <t xml:space="preserve">  </t>
    </r>
    <r>
      <rPr>
        <sz val="11"/>
        <rFont val="Calibri"/>
        <family val="2"/>
        <charset val="1"/>
      </rPr>
      <t>Plano de atividades a desenvolver pelo bolseiro, aprovado e assinado;</t>
    </r>
  </si>
  <si>
    <r>
      <rPr>
        <sz val="11"/>
        <rFont val="Wingdings"/>
        <charset val="2"/>
      </rPr>
      <t>§</t>
    </r>
    <r>
      <rPr>
        <sz val="7"/>
        <rFont val="Times New Roman"/>
        <family val="1"/>
        <charset val="1"/>
      </rPr>
      <t xml:space="preserve">  </t>
    </r>
    <r>
      <rPr>
        <sz val="11"/>
        <rFont val="Calibri"/>
        <family val="2"/>
        <charset val="1"/>
      </rPr>
      <t>Contrato assinado;</t>
    </r>
  </si>
  <si>
    <r>
      <rPr>
        <sz val="11"/>
        <rFont val="Wingdings"/>
        <charset val="2"/>
      </rPr>
      <t>§</t>
    </r>
    <r>
      <rPr>
        <sz val="7"/>
        <rFont val="Times New Roman"/>
        <family val="1"/>
        <charset val="1"/>
      </rPr>
      <t xml:space="preserve">  </t>
    </r>
    <r>
      <rPr>
        <sz val="11"/>
        <rFont val="Calibri"/>
        <family val="2"/>
        <charset val="1"/>
      </rPr>
      <t>Evidência do envio do Contrato assinado para a FCT, caso seja aplicável.</t>
    </r>
  </si>
  <si>
    <t>Processo de contratação/aquisição do bem e serviço </t>
  </si>
  <si>
    <t>Carta/email convite – caso aplicável  </t>
  </si>
  <si>
    <t>Fatura/Recibo</t>
  </si>
  <si>
    <t>Registo contabilístico:
•	Registo do Lançamento Contabilístico 
•	Extrato da Conta de terceiros – Fornecedores (para evidenciar que foi registada e paga a despesa)
•	Extratos Contabilísticos da conta Gastos (#62 ou #63) ou da Conta Ativos (para evidenciar que foi registado e não foi anulado)</t>
  </si>
  <si>
    <t>Comprovativo do meio de pagamento e do respetivo comprovativo do movimento da conta bancária (Cheque, cartão de crédito, transferência bancária, extrato bancário)</t>
  </si>
  <si>
    <r>
      <rPr>
        <sz val="10"/>
        <rFont val="Symbol"/>
        <family val="1"/>
        <charset val="2"/>
      </rPr>
      <t>·</t>
    </r>
    <r>
      <rPr>
        <sz val="7"/>
        <rFont val="Times New Roman"/>
        <family val="1"/>
        <charset val="1"/>
      </rPr>
      <t xml:space="preserve">         </t>
    </r>
    <r>
      <rPr>
        <sz val="12"/>
        <rFont val="Calibri"/>
        <family val="2"/>
        <charset val="1"/>
      </rPr>
      <t>Cartão de embarque – viagens de avião </t>
    </r>
  </si>
  <si>
    <r>
      <rPr>
        <sz val="10"/>
        <rFont val="Symbol"/>
        <family val="1"/>
        <charset val="2"/>
      </rPr>
      <t>·</t>
    </r>
    <r>
      <rPr>
        <sz val="7"/>
        <rFont val="Times New Roman"/>
        <family val="1"/>
        <charset val="1"/>
      </rPr>
      <t xml:space="preserve">         </t>
    </r>
    <r>
      <rPr>
        <sz val="12"/>
        <rFont val="Calibri"/>
        <family val="2"/>
        <charset val="1"/>
      </rPr>
      <t>Comprovativo da presença na reunião/evento (ata de reunião, lista de presenças, inscrição no evento, etc). </t>
    </r>
  </si>
  <si>
    <t xml:space="preserve">Relatório de Missão </t>
  </si>
  <si>
    <t>c) Amortização  de equipamentos novos ou usados</t>
  </si>
  <si>
    <t>Processo de contratação/aquisição do bem ou serviço </t>
  </si>
  <si>
    <t>Registo contabilístico:
•	Registo do Lançamento Contabilístico 
•	Extrato da Conta de terceiros – Fornecedores (para evidenciar que foi registada e paga a despesa)
•	Extratos Contabilísticos da conta Gastos (#62 ou #63) ou da Conta Ativos (para evidenciar que foi registado e não foi anulado)
•	Registo do Imobilizado</t>
  </si>
  <si>
    <t xml:space="preserve"> Comprovativo do meio de pagamento e do respetivo comprovativo do movimento da conta bancária (Cheque, cartão de crédito, transferência bancária, extrato bancário)</t>
  </si>
  <si>
    <t>Metodologia cálculo valor Amortização/Depreciação</t>
  </si>
  <si>
    <t>d) Aquisição de equipamentos novos ou usados</t>
  </si>
  <si>
    <t xml:space="preserve">Comprovativo do meio de pagamento e do respetivo comprovativo do movimento da conta bancária (Cheque, cartão de crédito, transferência bancária, extrato bancário)  </t>
  </si>
  <si>
    <t xml:space="preserve">Documento justificativo para a despesa total elegível </t>
  </si>
  <si>
    <t>Seguro do equipamento contra perdas como incêndio, roubo ou outros incidentes normalmente seguráveis</t>
  </si>
  <si>
    <t>Processo de contratação/aquisição do bem ou serviço </t>
  </si>
  <si>
    <t>Evidências das ações de promoção/divulgação: ex: fotos</t>
  </si>
  <si>
    <t>Evidencia cumprimentos das regras de Publicidade do Projeto</t>
  </si>
  <si>
    <t>Certificação dos Custos apresentados pelos Parceiros dos Estados Doadores</t>
  </si>
  <si>
    <t xml:space="preserve">Deverá ser apresentada certificação dos custos reportados pelos parceiros dos Estados Doadores de acordo com o modelo disponível para este efeito em: https://www.eeagrants.gov.pt/pt/programas/crescimento-azul/documentos/ </t>
  </si>
  <si>
    <t>Certidão da Segurança social</t>
  </si>
  <si>
    <t>Certidão de regularidade da situação do Beneficiário perante a Segurança Social, sendo que para esta verificação o beneficiário deve preferencialmente, conceder autorização de consulta ao serviço “Segurança Social Direta” (NISS 26000847955) à DGPM.</t>
  </si>
  <si>
    <t>Certidão da Autoridade Tributária</t>
  </si>
  <si>
    <t>Certidão de regularidade da situação do Beneficiário perante a Autoridade Tributária e Aduaneira, sendo que para esta verificação o beneficiário deve preferencialmente, conceder autorização de consulta ao serviço “Declarações Eletrónicas da Autoridade Tributária” à DGPM (NIF 600084795).</t>
  </si>
  <si>
    <t xml:space="preserve">Carimbo </t>
  </si>
  <si>
    <t xml:space="preserve">O original das faturas, ou documentos de valor probatório equivalente, devem ter evidência de aposição do carimbo de comparticipação, com indicação do código do projeto, valor elegível e do financiamento, de acordo com o modelo disponível em: https://www.eeagrants.gov.pt/pt/programas/crescimento-azul/documentos/ </t>
  </si>
  <si>
    <t>Nome do Colaborador (preencher)</t>
  </si>
  <si>
    <t>Contratação Pública</t>
  </si>
  <si>
    <t>'Doc. Comprovativo da Despesa_Tipo</t>
  </si>
  <si>
    <t>Sim</t>
  </si>
  <si>
    <t>Transferência Bancária (TB)</t>
  </si>
  <si>
    <t>Não aplicável</t>
  </si>
  <si>
    <t>Não</t>
  </si>
  <si>
    <t>Cheque (Ch)</t>
  </si>
  <si>
    <t>Nota Crédito (NC)</t>
  </si>
  <si>
    <t>Extrato Bancário (EB)</t>
  </si>
  <si>
    <t xml:space="preserve">Ajuste direto </t>
  </si>
  <si>
    <t>Outros (OU)</t>
  </si>
  <si>
    <t>Outros (Ou)</t>
  </si>
  <si>
    <t>Consulta prévia</t>
  </si>
  <si>
    <t>Concurso público normal</t>
  </si>
  <si>
    <t>Concurso público urgente</t>
  </si>
  <si>
    <t>Concurso limitado por prévia qualificação</t>
  </si>
  <si>
    <t>Procedimento de negociação</t>
  </si>
  <si>
    <t>Diálogo concorrencial</t>
  </si>
  <si>
    <t>Parceria para a inovação</t>
  </si>
  <si>
    <t>% imputação</t>
  </si>
  <si>
    <t>valor</t>
  </si>
  <si>
    <t>Nº</t>
  </si>
  <si>
    <t>alinea despesa</t>
  </si>
  <si>
    <t>d</t>
  </si>
  <si>
    <t>caiaque (k2 Kepler)</t>
  </si>
  <si>
    <t>Embarcação à vela SPA 12</t>
  </si>
  <si>
    <t>g</t>
  </si>
  <si>
    <t>autocolantes</t>
  </si>
  <si>
    <t>f</t>
  </si>
  <si>
    <t>bruno Maria</t>
  </si>
  <si>
    <t>impressao livro</t>
  </si>
  <si>
    <t>pranchas</t>
  </si>
  <si>
    <t>a</t>
  </si>
  <si>
    <t>RH set2021 a dez</t>
  </si>
  <si>
    <t xml:space="preserve">Vencimento/set2021-  </t>
  </si>
  <si>
    <t xml:space="preserve">Vencimento/set2021 - </t>
  </si>
  <si>
    <t>Vencimento/out2021 -</t>
  </si>
  <si>
    <t xml:space="preserve">Vencimento/out2021 - </t>
  </si>
  <si>
    <t xml:space="preserve">Vencimento/nov2021 - </t>
  </si>
  <si>
    <t xml:space="preserve">Vencimento/dez2021 - </t>
  </si>
  <si>
    <t xml:space="preserve">Vencimento/jul2021 - </t>
  </si>
  <si>
    <t>Vencimento/jul2021 -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</si>
</sst>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_-* #,##0.00\ _F_B_-;\-* #,##0.00\ _F_B_-;_-* \-??\ _F_B_-;_-@_-"/>
    <numFmt numFmtId="165" formatCode="_ * #,##0.00_)\€;_ * \(#,##0.00&quot;)€&quot;;\-;_ @_ "/>
    <numFmt numFmtId="166" formatCode="_(\$* #,##0.00_);_(\$* \(#,##0.00\);_(\$* \-??_);_(@_)"/>
    <numFmt numFmtId="167" formatCode="[$-409]d\-mmm\-yyyy;@"/>
    <numFmt numFmtId="168" formatCode="###,###,###"/>
    <numFmt numFmtId="169" formatCode="#,##0.00&quot; €&quot;"/>
    <numFmt numFmtId="170" formatCode="_-* #,##0\ [$€-816]_-;\-* #,##0\ [$€-816]_-;_-* &quot;- &quot;[$€-816]_-;_-@_-"/>
    <numFmt numFmtId="171" formatCode="_-* #,##0\ [$€-816]_-;\-* #,##0\ [$€-816]_-;_-* \-??\ [$€-816]_-;_-@_-"/>
    <numFmt numFmtId="172" formatCode="#,##0\ [$€-426]"/>
    <numFmt numFmtId="173" formatCode="#,##0.00\ [$€-426]"/>
    <numFmt numFmtId="174" formatCode="#,##0.00\ [$€-816];\-#,##0.00\ [$€-816]"/>
    <numFmt numFmtId="175" formatCode="#,##0.00\ [$€-816];[Red]\-#,##0.00\ [$€-816]"/>
  </numFmts>
  <fonts count="46">
    <font>
      <sz val="11"/>
      <color rgb="FF000000"/>
      <name val="Calibri"/>
      <family val="2"/>
      <charset val="1"/>
    </font>
    <font>
      <sz val="10"/>
      <name val="Arial"/>
      <family val="2"/>
      <charset val="1"/>
    </font>
    <font>
      <sz val="9"/>
      <name val="Geneva"/>
      <charset val="1"/>
    </font>
    <font>
      <b/>
      <sz val="24"/>
      <color rgb="FF2F5597"/>
      <name val="Arial"/>
      <family val="2"/>
      <charset val="1"/>
    </font>
    <font>
      <sz val="11"/>
      <color rgb="FF000000"/>
      <name val="Calibri Light"/>
      <family val="2"/>
      <charset val="1"/>
    </font>
    <font>
      <b/>
      <sz val="12"/>
      <color rgb="FF002060"/>
      <name val="Calibri"/>
      <family val="2"/>
      <charset val="1"/>
    </font>
    <font>
      <sz val="20"/>
      <color rgb="FF2F5597"/>
      <name val="Aharoni"/>
      <charset val="1"/>
    </font>
    <font>
      <sz val="16"/>
      <color rgb="FF8FAADC"/>
      <name val="Calibri"/>
      <family val="2"/>
      <charset val="1"/>
    </font>
    <font>
      <i/>
      <sz val="11"/>
      <color rgb="FF2F5597"/>
      <name val="Calibri"/>
      <family val="2"/>
      <charset val="1"/>
    </font>
    <font>
      <b/>
      <sz val="10"/>
      <color rgb="FF203864"/>
      <name val="Calibri"/>
      <family val="2"/>
      <charset val="1"/>
    </font>
    <font>
      <b/>
      <sz val="22"/>
      <color rgb="FF203864"/>
      <name val="Calibri"/>
      <family val="2"/>
      <charset val="1"/>
    </font>
    <font>
      <b/>
      <sz val="8"/>
      <color rgb="FF203864"/>
      <name val="Calibri"/>
      <family val="2"/>
      <charset val="1"/>
    </font>
    <font>
      <b/>
      <sz val="16"/>
      <color rgb="FF2F5597"/>
      <name val="Calibri"/>
      <family val="2"/>
      <charset val="1"/>
    </font>
    <font>
      <sz val="10"/>
      <name val="Calibri Light"/>
      <family val="2"/>
      <charset val="1"/>
    </font>
    <font>
      <sz val="10"/>
      <color rgb="FFF2F2F2"/>
      <name val="Calibri Light"/>
      <family val="2"/>
      <charset val="1"/>
    </font>
    <font>
      <sz val="10"/>
      <color rgb="FF000000"/>
      <name val="Calibri Light"/>
      <family val="2"/>
      <charset val="1"/>
    </font>
    <font>
      <b/>
      <sz val="10"/>
      <color rgb="FFFFFFFF"/>
      <name val="Calibri Light"/>
      <family val="2"/>
      <charset val="1"/>
    </font>
    <font>
      <b/>
      <sz val="11"/>
      <color rgb="FF222A35"/>
      <name val="Calibri"/>
      <family val="2"/>
      <charset val="1"/>
    </font>
    <font>
      <b/>
      <sz val="11"/>
      <color rgb="FF222A35"/>
      <name val="Calibri Light"/>
      <family val="2"/>
      <charset val="1"/>
    </font>
    <font>
      <b/>
      <sz val="11"/>
      <name val="Calibri"/>
      <family val="2"/>
      <charset val="1"/>
    </font>
    <font>
      <sz val="10"/>
      <name val="Calibri"/>
      <family val="2"/>
      <charset val="1"/>
    </font>
    <font>
      <b/>
      <sz val="9"/>
      <color rgb="FF404040"/>
      <name val="Calibri Light"/>
      <family val="2"/>
      <charset val="1"/>
    </font>
    <font>
      <sz val="10"/>
      <color rgb="FF222A35"/>
      <name val="Calibri Light"/>
      <family val="2"/>
      <charset val="1"/>
    </font>
    <font>
      <sz val="10"/>
      <color rgb="FFFFFFFF"/>
      <name val="Calibri Light"/>
      <family val="2"/>
      <charset val="1"/>
    </font>
    <font>
      <b/>
      <sz val="12"/>
      <name val="Calibri"/>
      <family val="2"/>
      <charset val="1"/>
    </font>
    <font>
      <b/>
      <sz val="12"/>
      <color rgb="FFFFFFFF"/>
      <name val="Calibri"/>
      <family val="2"/>
      <charset val="1"/>
    </font>
    <font>
      <b/>
      <sz val="12"/>
      <color rgb="FF2F5597"/>
      <name val="Calibri"/>
      <family val="2"/>
      <charset val="1"/>
    </font>
    <font>
      <b/>
      <sz val="10"/>
      <name val="Calibri"/>
      <family val="2"/>
      <charset val="1"/>
    </font>
    <font>
      <sz val="10"/>
      <name val="Arial Narrow"/>
      <family val="2"/>
      <charset val="1"/>
    </font>
    <font>
      <b/>
      <sz val="11"/>
      <color rgb="FF000000"/>
      <name val="Calibri"/>
      <family val="2"/>
      <charset val="1"/>
    </font>
    <font>
      <b/>
      <sz val="11"/>
      <color rgb="FF660066"/>
      <name val="Calibri"/>
      <family val="2"/>
      <charset val="1"/>
    </font>
    <font>
      <b/>
      <sz val="9"/>
      <color rgb="FF002060"/>
      <name val="Arial Narrow"/>
      <family val="2"/>
      <charset val="1"/>
    </font>
    <font>
      <b/>
      <sz val="9"/>
      <color rgb="FFFFFFFF"/>
      <name val="Arial Narrow"/>
      <family val="2"/>
      <charset val="1"/>
    </font>
    <font>
      <b/>
      <sz val="10"/>
      <color rgb="FF222A35"/>
      <name val="Calibri Light"/>
      <family val="2"/>
      <charset val="1"/>
    </font>
    <font>
      <sz val="8"/>
      <color rgb="FFFFFFFF"/>
      <name val="Arial Narrow"/>
      <family val="2"/>
      <charset val="1"/>
    </font>
    <font>
      <sz val="8"/>
      <name val="Arial Narrow"/>
      <family val="2"/>
      <charset val="1"/>
    </font>
    <font>
      <b/>
      <sz val="10"/>
      <color rgb="FF404040"/>
      <name val="Calibri Light"/>
      <family val="2"/>
      <charset val="1"/>
    </font>
    <font>
      <b/>
      <i/>
      <sz val="12"/>
      <color rgb="FF000000"/>
      <name val="Calibri"/>
      <family val="2"/>
      <charset val="1"/>
    </font>
    <font>
      <sz val="12"/>
      <name val="Calibri"/>
      <family val="2"/>
      <charset val="1"/>
    </font>
    <font>
      <sz val="11"/>
      <name val="Wingdings"/>
      <charset val="2"/>
    </font>
    <font>
      <sz val="7"/>
      <name val="Times New Roman"/>
      <family val="1"/>
      <charset val="1"/>
    </font>
    <font>
      <sz val="11"/>
      <name val="Calibri"/>
      <family val="2"/>
      <charset val="1"/>
    </font>
    <font>
      <sz val="11"/>
      <name val="Courier New"/>
      <family val="3"/>
      <charset val="1"/>
    </font>
    <font>
      <b/>
      <i/>
      <sz val="12"/>
      <name val="Calibri"/>
      <family val="2"/>
      <charset val="1"/>
    </font>
    <font>
      <sz val="10"/>
      <name val="Symbol"/>
      <family val="1"/>
      <charset val="2"/>
    </font>
    <font>
      <sz val="11"/>
      <color rgb="FF000000"/>
      <name val="Calibri"/>
      <family val="2"/>
      <charset val="1"/>
    </font>
  </fonts>
  <fills count="18">
    <fill>
      <patternFill patternType="none"/>
    </fill>
    <fill>
      <patternFill patternType="gray125"/>
    </fill>
    <fill>
      <patternFill patternType="solid">
        <fgColor rgb="FFFFFFFF"/>
        <bgColor rgb="FFF2F2F2"/>
      </patternFill>
    </fill>
    <fill>
      <patternFill patternType="solid">
        <fgColor rgb="FFECEFF2"/>
        <bgColor rgb="FFEDEFF3"/>
      </patternFill>
    </fill>
    <fill>
      <patternFill patternType="solid">
        <fgColor rgb="FF44546A"/>
        <bgColor rgb="FF535353"/>
      </patternFill>
    </fill>
    <fill>
      <patternFill patternType="solid">
        <fgColor rgb="FFDAE3F3"/>
        <bgColor rgb="FFE3E7ED"/>
      </patternFill>
    </fill>
    <fill>
      <patternFill patternType="solid">
        <fgColor rgb="FFD6DCE5"/>
        <bgColor rgb="FFDBDBDB"/>
      </patternFill>
    </fill>
    <fill>
      <patternFill patternType="solid">
        <fgColor rgb="FFEDEFF3"/>
        <bgColor rgb="FFECEFF2"/>
      </patternFill>
    </fill>
    <fill>
      <patternFill patternType="solid">
        <fgColor rgb="FF7C7C7C"/>
        <bgColor rgb="FF7F7F7F"/>
      </patternFill>
    </fill>
    <fill>
      <patternFill patternType="solid">
        <fgColor rgb="FF808080"/>
        <bgColor rgb="FF7F7F7F"/>
      </patternFill>
    </fill>
    <fill>
      <patternFill patternType="solid">
        <fgColor rgb="FF767171"/>
        <bgColor rgb="FF7C7C7C"/>
      </patternFill>
    </fill>
    <fill>
      <patternFill patternType="solid">
        <fgColor rgb="FFDBDBDB"/>
        <bgColor rgb="FFD9D9D9"/>
      </patternFill>
    </fill>
    <fill>
      <patternFill patternType="solid">
        <fgColor rgb="FFD9D9D9"/>
        <bgColor rgb="FFDBDBDB"/>
      </patternFill>
    </fill>
    <fill>
      <patternFill patternType="solid">
        <fgColor rgb="FF8FAADC"/>
        <bgColor rgb="FFA6A6A6"/>
      </patternFill>
    </fill>
    <fill>
      <patternFill patternType="solid">
        <fgColor rgb="FF2F5597"/>
        <bgColor rgb="FF44546A"/>
      </patternFill>
    </fill>
    <fill>
      <patternFill patternType="solid">
        <fgColor rgb="FFB4C7E7"/>
        <bgColor rgb="FFD0CECE"/>
      </patternFill>
    </fill>
    <fill>
      <patternFill patternType="solid">
        <fgColor rgb="FF00B0F0"/>
        <bgColor rgb="FF33CCCC"/>
      </patternFill>
    </fill>
    <fill>
      <patternFill patternType="solid">
        <fgColor rgb="FF92D050"/>
        <bgColor rgb="FFAFABAB"/>
      </patternFill>
    </fill>
  </fills>
  <borders count="43">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medium">
        <color rgb="FF7F7F7F"/>
      </left>
      <right style="medium">
        <color rgb="FF7F7F7F"/>
      </right>
      <top style="medium">
        <color rgb="FF7F7F7F"/>
      </top>
      <bottom style="medium">
        <color rgb="FF7F7F7F"/>
      </bottom>
      <diagonal/>
    </border>
    <border>
      <left style="medium">
        <color rgb="FF7F7F7F"/>
      </left>
      <right style="medium">
        <color rgb="FF7F7F7F"/>
      </right>
      <top/>
      <bottom/>
      <diagonal/>
    </border>
    <border>
      <left/>
      <right/>
      <top style="medium">
        <color rgb="FF7F7F7F"/>
      </top>
      <bottom style="medium">
        <color rgb="FF7F7F7F"/>
      </bottom>
      <diagonal/>
    </border>
    <border>
      <left/>
      <right/>
      <top style="medium">
        <color rgb="FF7F7F7F"/>
      </top>
      <bottom/>
      <diagonal/>
    </border>
    <border>
      <left/>
      <right/>
      <top style="medium">
        <color rgb="FF7F7F7F"/>
      </top>
      <bottom style="hair">
        <color auto="1"/>
      </bottom>
      <diagonal/>
    </border>
    <border>
      <left/>
      <right/>
      <top style="hair">
        <color rgb="FF535353"/>
      </top>
      <bottom style="hair">
        <color rgb="FF535353"/>
      </bottom>
      <diagonal/>
    </border>
    <border>
      <left/>
      <right/>
      <top style="hair">
        <color rgb="FF7F7F7F"/>
      </top>
      <bottom style="hair">
        <color rgb="FF7F7F7F"/>
      </bottom>
      <diagonal/>
    </border>
    <border>
      <left/>
      <right/>
      <top style="hair">
        <color rgb="FF7F7F7F"/>
      </top>
      <bottom style="hair">
        <color auto="1"/>
      </bottom>
      <diagonal/>
    </border>
    <border>
      <left/>
      <right/>
      <top/>
      <bottom style="medium">
        <color rgb="FF535353"/>
      </bottom>
      <diagonal/>
    </border>
    <border>
      <left/>
      <right/>
      <top style="hair">
        <color rgb="FF535353"/>
      </top>
      <bottom style="medium">
        <color rgb="FF535353"/>
      </bottom>
      <diagonal/>
    </border>
    <border>
      <left style="medium">
        <color rgb="FFD0CECE"/>
      </left>
      <right style="medium">
        <color rgb="FFD0CECE"/>
      </right>
      <top style="medium">
        <color rgb="FF7F7F7F"/>
      </top>
      <bottom/>
      <diagonal/>
    </border>
    <border>
      <left style="medium">
        <color rgb="FFD0CECE"/>
      </left>
      <right/>
      <top style="medium">
        <color rgb="FFD0CECE"/>
      </top>
      <bottom style="medium">
        <color rgb="FFD0CECE"/>
      </bottom>
      <diagonal/>
    </border>
    <border>
      <left style="medium">
        <color rgb="FFD0CECE"/>
      </left>
      <right style="medium">
        <color rgb="FFD0CECE"/>
      </right>
      <top style="medium">
        <color rgb="FFD0CECE"/>
      </top>
      <bottom style="medium">
        <color rgb="FFD0CECE"/>
      </bottom>
      <diagonal/>
    </border>
    <border>
      <left style="medium">
        <color rgb="FFD0CECE"/>
      </left>
      <right/>
      <top/>
      <bottom/>
      <diagonal/>
    </border>
    <border>
      <left/>
      <right style="medium">
        <color rgb="FFD0CECE"/>
      </right>
      <top/>
      <bottom/>
      <diagonal/>
    </border>
    <border>
      <left style="medium">
        <color rgb="FFD0CECE"/>
      </left>
      <right/>
      <top style="medium">
        <color rgb="FFD0CECE"/>
      </top>
      <bottom/>
      <diagonal/>
    </border>
    <border>
      <left style="medium">
        <color rgb="FFD0CECE"/>
      </left>
      <right style="medium">
        <color rgb="FFD0CECE"/>
      </right>
      <top style="medium">
        <color rgb="FFD0CECE"/>
      </top>
      <bottom/>
      <diagonal/>
    </border>
    <border>
      <left/>
      <right/>
      <top style="hair">
        <color rgb="FF535353"/>
      </top>
      <bottom/>
      <diagonal/>
    </border>
    <border>
      <left style="medium">
        <color rgb="FFD0CECE"/>
      </left>
      <right/>
      <top/>
      <bottom style="medium">
        <color rgb="FFD0CECE"/>
      </bottom>
      <diagonal/>
    </border>
    <border>
      <left/>
      <right style="medium">
        <color rgb="FFD0CECE"/>
      </right>
      <top/>
      <bottom style="medium">
        <color rgb="FFD0CECE"/>
      </bottom>
      <diagonal/>
    </border>
    <border>
      <left style="medium">
        <color rgb="FFD0CECE"/>
      </left>
      <right/>
      <top style="medium">
        <color rgb="FF767171"/>
      </top>
      <bottom style="medium">
        <color rgb="FF767171"/>
      </bottom>
      <diagonal/>
    </border>
    <border>
      <left style="medium">
        <color rgb="FFD0CECE"/>
      </left>
      <right style="medium">
        <color rgb="FFD0CECE"/>
      </right>
      <top style="medium">
        <color rgb="FF767171"/>
      </top>
      <bottom style="medium">
        <color rgb="FF767171"/>
      </bottom>
      <diagonal/>
    </border>
    <border>
      <left style="medium">
        <color rgb="FFD0CECE"/>
      </left>
      <right style="medium">
        <color rgb="FFD0CECE"/>
      </right>
      <top/>
      <bottom style="medium">
        <color rgb="FFD0CECE"/>
      </bottom>
      <diagonal/>
    </border>
    <border>
      <left style="medium">
        <color rgb="FFD0CECE"/>
      </left>
      <right/>
      <top/>
      <bottom style="medium">
        <color rgb="FFAFABAB"/>
      </bottom>
      <diagonal/>
    </border>
    <border>
      <left/>
      <right style="medium">
        <color rgb="FFD0CECE"/>
      </right>
      <top/>
      <bottom style="medium">
        <color rgb="FFAFABAB"/>
      </bottom>
      <diagonal/>
    </border>
    <border>
      <left style="medium">
        <color rgb="FFD0CECE"/>
      </left>
      <right style="medium">
        <color rgb="FFD0CECE"/>
      </right>
      <top style="medium">
        <color rgb="FF767171"/>
      </top>
      <bottom style="medium">
        <color rgb="FFAFABAB"/>
      </bottom>
      <diagonal/>
    </border>
    <border>
      <left style="thin">
        <color rgb="FFA6A6A6"/>
      </left>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diagonal/>
    </border>
    <border>
      <left style="thin">
        <color rgb="FFA6A6A6"/>
      </left>
      <right style="thin">
        <color rgb="FFA6A6A6"/>
      </right>
      <top style="thin">
        <color rgb="FFA6A6A6"/>
      </top>
      <bottom/>
      <diagonal/>
    </border>
    <border>
      <left style="thin">
        <color auto="1"/>
      </left>
      <right style="thin">
        <color auto="1"/>
      </right>
      <top/>
      <bottom/>
      <diagonal/>
    </border>
    <border>
      <left/>
      <right/>
      <top style="thick">
        <color rgb="FF767171"/>
      </top>
      <bottom style="thick">
        <color rgb="FF767171"/>
      </bottom>
      <diagonal/>
    </border>
    <border>
      <left/>
      <right/>
      <top style="thick">
        <color rgb="FF767171"/>
      </top>
      <bottom/>
      <diagonal/>
    </border>
    <border>
      <left/>
      <right/>
      <top style="thick">
        <color rgb="FF767171"/>
      </top>
      <bottom style="hair">
        <color auto="1"/>
      </bottom>
      <diagonal/>
    </border>
    <border>
      <left/>
      <right/>
      <top/>
      <bottom style="thick">
        <color rgb="FF767171"/>
      </bottom>
      <diagonal/>
    </border>
    <border>
      <left/>
      <right/>
      <top style="hair">
        <color rgb="FF535353"/>
      </top>
      <bottom style="thick">
        <color rgb="FF767171"/>
      </bottom>
      <diagonal/>
    </border>
    <border>
      <left/>
      <right style="thin">
        <color rgb="FFA6A6A6"/>
      </right>
      <top/>
      <bottom/>
      <diagonal/>
    </border>
    <border>
      <left style="thin">
        <color rgb="FFA6A6A6"/>
      </left>
      <right/>
      <top/>
      <bottom/>
      <diagonal/>
    </border>
    <border>
      <left/>
      <right style="thin">
        <color rgb="FFA6A6A6"/>
      </right>
      <top style="thin">
        <color rgb="FFA6A6A6"/>
      </top>
      <bottom style="thin">
        <color rgb="FFA6A6A6"/>
      </bottom>
      <diagonal/>
    </border>
    <border>
      <left/>
      <right/>
      <top style="thin">
        <color rgb="FFE3E7ED"/>
      </top>
      <bottom style="thin">
        <color rgb="FFE3E7ED"/>
      </bottom>
      <diagonal/>
    </border>
  </borders>
  <cellStyleXfs count="10">
    <xf numFmtId="0" fontId="0" fillId="0" borderId="0"/>
    <xf numFmtId="164" fontId="45" fillId="0" borderId="0" applyBorder="0" applyProtection="0"/>
    <xf numFmtId="165" fontId="45" fillId="0" borderId="0" applyBorder="0" applyProtection="0"/>
    <xf numFmtId="166" fontId="45" fillId="0" borderId="0" applyBorder="0" applyProtection="0"/>
    <xf numFmtId="0" fontId="45" fillId="0" borderId="0"/>
    <xf numFmtId="0" fontId="1" fillId="0" borderId="0"/>
    <xf numFmtId="0" fontId="2" fillId="0" borderId="0"/>
    <xf numFmtId="9" fontId="45" fillId="0" borderId="0" applyBorder="0" applyProtection="0"/>
    <xf numFmtId="9" fontId="45" fillId="0" borderId="0" applyBorder="0" applyProtection="0"/>
    <xf numFmtId="164" fontId="45" fillId="0" borderId="0" applyBorder="0" applyProtection="0"/>
  </cellStyleXfs>
  <cellXfs count="175">
    <xf numFmtId="0" fontId="0" fillId="0" borderId="0" xfId="0"/>
    <xf numFmtId="0" fontId="0" fillId="2" borderId="0" xfId="0" applyFill="1"/>
    <xf numFmtId="0" fontId="4" fillId="2" borderId="0" xfId="0" applyFont="1" applyFill="1"/>
    <xf numFmtId="0" fontId="5" fillId="2" borderId="0" xfId="0" applyFont="1" applyFill="1"/>
    <xf numFmtId="0" fontId="12" fillId="2" borderId="0" xfId="0" applyFont="1" applyFill="1"/>
    <xf numFmtId="0" fontId="12" fillId="0" borderId="0" xfId="0" applyFont="1"/>
    <xf numFmtId="0" fontId="13" fillId="0" borderId="0" xfId="0" applyFont="1"/>
    <xf numFmtId="0" fontId="14" fillId="0" borderId="0" xfId="0" applyFont="1"/>
    <xf numFmtId="0" fontId="13" fillId="3" borderId="0" xfId="0" applyFont="1" applyFill="1"/>
    <xf numFmtId="0" fontId="15" fillId="0" borderId="0" xfId="0" applyFont="1"/>
    <xf numFmtId="0" fontId="14" fillId="3" borderId="0" xfId="0" applyFont="1" applyFill="1"/>
    <xf numFmtId="0" fontId="15" fillId="3" borderId="0" xfId="0" applyFont="1" applyFill="1"/>
    <xf numFmtId="0" fontId="16" fillId="4" borderId="0" xfId="0" applyFont="1" applyFill="1" applyAlignment="1">
      <alignment horizontal="left" vertical="center" indent="1"/>
    </xf>
    <xf numFmtId="0" fontId="13" fillId="4" borderId="0" xfId="0" applyFont="1" applyFill="1"/>
    <xf numFmtId="0" fontId="17" fillId="3" borderId="0" xfId="0" applyFont="1" applyFill="1" applyAlignment="1">
      <alignment horizontal="left" vertical="center" indent="1"/>
    </xf>
    <xf numFmtId="0" fontId="18" fillId="3" borderId="0" xfId="0" applyFont="1" applyFill="1" applyAlignment="1">
      <alignment horizontal="left" vertical="center" indent="1"/>
    </xf>
    <xf numFmtId="0" fontId="15" fillId="3" borderId="0" xfId="0" applyFont="1" applyFill="1" applyAlignment="1">
      <alignment horizontal="left" indent="1"/>
    </xf>
    <xf numFmtId="0" fontId="15" fillId="3" borderId="0" xfId="0" applyFont="1" applyFill="1" applyAlignment="1">
      <alignment horizontal="left" vertical="top" indent="1"/>
    </xf>
    <xf numFmtId="0" fontId="19" fillId="3" borderId="0" xfId="0" applyFont="1" applyFill="1" applyAlignment="1">
      <alignment horizontal="right" vertical="center" indent="1"/>
    </xf>
    <xf numFmtId="167" fontId="20" fillId="0" borderId="3" xfId="0" applyNumberFormat="1" applyFont="1" applyBorder="1" applyAlignment="1" applyProtection="1">
      <alignment horizontal="center" vertical="center" wrapText="1"/>
      <protection locked="0"/>
    </xf>
    <xf numFmtId="1" fontId="20" fillId="0" borderId="3" xfId="0" applyNumberFormat="1" applyFont="1" applyBorder="1" applyAlignment="1" applyProtection="1">
      <alignment horizontal="center" vertical="center" wrapText="1"/>
      <protection locked="0"/>
    </xf>
    <xf numFmtId="0" fontId="20" fillId="3" borderId="0" xfId="0" applyFont="1" applyFill="1"/>
    <xf numFmtId="0" fontId="21" fillId="5" borderId="5" xfId="0" applyFont="1" applyFill="1" applyBorder="1" applyAlignment="1">
      <alignment horizontal="center" vertical="center"/>
    </xf>
    <xf numFmtId="0" fontId="21" fillId="5" borderId="5" xfId="0" applyFont="1" applyFill="1" applyBorder="1" applyAlignment="1">
      <alignment horizontal="center" vertical="center" wrapText="1"/>
    </xf>
    <xf numFmtId="0" fontId="22" fillId="6" borderId="6" xfId="0" applyFont="1" applyFill="1" applyBorder="1" applyAlignment="1">
      <alignment horizontal="left" vertical="center" indent="1"/>
    </xf>
    <xf numFmtId="168" fontId="13" fillId="0" borderId="7" xfId="0" applyNumberFormat="1" applyFont="1" applyBorder="1" applyAlignment="1" applyProtection="1">
      <alignment horizontal="left" vertical="center" indent="1"/>
      <protection locked="0"/>
    </xf>
    <xf numFmtId="169" fontId="13" fillId="7" borderId="7" xfId="0" applyNumberFormat="1" applyFont="1" applyFill="1" applyBorder="1" applyAlignment="1">
      <alignment vertical="center"/>
    </xf>
    <xf numFmtId="169" fontId="23" fillId="8" borderId="7" xfId="0" applyNumberFormat="1" applyFont="1" applyFill="1" applyBorder="1" applyAlignment="1">
      <alignment horizontal="right" vertical="center"/>
    </xf>
    <xf numFmtId="9" fontId="13" fillId="0" borderId="6" xfId="0" applyNumberFormat="1" applyFont="1" applyBorder="1" applyAlignment="1" applyProtection="1">
      <alignment horizontal="center" vertical="center"/>
      <protection locked="0"/>
    </xf>
    <xf numFmtId="170" fontId="13" fillId="7" borderId="7" xfId="0" applyNumberFormat="1" applyFont="1" applyFill="1" applyBorder="1" applyAlignment="1">
      <alignment horizontal="left" vertical="center"/>
    </xf>
    <xf numFmtId="0" fontId="22" fillId="6" borderId="0" xfId="0" applyFont="1" applyFill="1" applyAlignment="1">
      <alignment horizontal="left" vertical="center" indent="1"/>
    </xf>
    <xf numFmtId="0" fontId="15" fillId="0" borderId="8" xfId="0" applyFont="1" applyBorder="1" applyAlignment="1" applyProtection="1">
      <alignment horizontal="left" vertical="center" indent="1"/>
      <protection locked="0"/>
    </xf>
    <xf numFmtId="168" fontId="15" fillId="0" borderId="8" xfId="0" applyNumberFormat="1" applyFont="1" applyBorder="1" applyAlignment="1" applyProtection="1">
      <alignment horizontal="left" vertical="center" indent="1"/>
      <protection locked="0"/>
    </xf>
    <xf numFmtId="169" fontId="15" fillId="7" borderId="8" xfId="0" applyNumberFormat="1" applyFont="1" applyFill="1" applyBorder="1" applyAlignment="1">
      <alignment vertical="center"/>
    </xf>
    <xf numFmtId="169" fontId="23" fillId="8" borderId="8" xfId="0" applyNumberFormat="1" applyFont="1" applyFill="1" applyBorder="1" applyAlignment="1">
      <alignment horizontal="right" vertical="center" indent="1"/>
    </xf>
    <xf numFmtId="9" fontId="13" fillId="0" borderId="9" xfId="0" applyNumberFormat="1" applyFont="1" applyBorder="1" applyAlignment="1" applyProtection="1">
      <alignment horizontal="center" vertical="center"/>
      <protection locked="0"/>
    </xf>
    <xf numFmtId="170" fontId="15" fillId="7" borderId="8" xfId="0" applyNumberFormat="1" applyFont="1" applyFill="1" applyBorder="1" applyAlignment="1">
      <alignment horizontal="left" vertical="center" indent="1"/>
    </xf>
    <xf numFmtId="9" fontId="13" fillId="0" borderId="10" xfId="0" applyNumberFormat="1" applyFont="1" applyBorder="1" applyAlignment="1" applyProtection="1">
      <alignment horizontal="center" vertical="center"/>
      <protection locked="0"/>
    </xf>
    <xf numFmtId="0" fontId="22" fillId="6" borderId="11" xfId="0" applyFont="1" applyFill="1" applyBorder="1" applyAlignment="1">
      <alignment horizontal="left" vertical="center" indent="1"/>
    </xf>
    <xf numFmtId="0" fontId="15" fillId="0" borderId="12" xfId="0" applyFont="1" applyBorder="1" applyAlignment="1" applyProtection="1">
      <alignment horizontal="left" vertical="center" indent="1"/>
      <protection locked="0"/>
    </xf>
    <xf numFmtId="168" fontId="15" fillId="0" borderId="12" xfId="0" applyNumberFormat="1" applyFont="1" applyBorder="1" applyAlignment="1" applyProtection="1">
      <alignment horizontal="left" vertical="center" indent="1"/>
      <protection locked="0"/>
    </xf>
    <xf numFmtId="0" fontId="24" fillId="3" borderId="0" xfId="0" applyFont="1" applyFill="1" applyAlignment="1">
      <alignment horizontal="right"/>
    </xf>
    <xf numFmtId="169" fontId="24" fillId="3" borderId="5" xfId="0" applyNumberFormat="1" applyFont="1" applyFill="1" applyBorder="1"/>
    <xf numFmtId="169" fontId="25" fillId="8" borderId="5" xfId="0" applyNumberFormat="1" applyFont="1" applyFill="1" applyBorder="1" applyAlignment="1">
      <alignment horizontal="right"/>
    </xf>
    <xf numFmtId="171" fontId="26" fillId="9" borderId="5" xfId="0" applyNumberFormat="1" applyFont="1" applyFill="1" applyBorder="1"/>
    <xf numFmtId="171" fontId="24" fillId="3" borderId="5" xfId="0" applyNumberFormat="1" applyFont="1" applyFill="1" applyBorder="1"/>
    <xf numFmtId="0" fontId="20" fillId="4" borderId="0" xfId="0" applyFont="1" applyFill="1"/>
    <xf numFmtId="0" fontId="20" fillId="3" borderId="14" xfId="0" applyFont="1" applyFill="1" applyBorder="1" applyAlignment="1">
      <alignment vertical="center"/>
    </xf>
    <xf numFmtId="172" fontId="20" fillId="0" borderId="15" xfId="0" applyNumberFormat="1" applyFont="1" applyBorder="1" applyAlignment="1">
      <alignment vertical="center"/>
    </xf>
    <xf numFmtId="172" fontId="20" fillId="10" borderId="15" xfId="0" applyNumberFormat="1" applyFont="1" applyFill="1" applyBorder="1" applyAlignment="1">
      <alignment vertical="center"/>
    </xf>
    <xf numFmtId="10" fontId="20" fillId="0" borderId="15" xfId="0" applyNumberFormat="1" applyFont="1" applyBorder="1" applyAlignment="1">
      <alignment vertical="center"/>
    </xf>
    <xf numFmtId="0" fontId="22" fillId="3" borderId="16" xfId="0" applyFont="1" applyFill="1" applyBorder="1" applyAlignment="1">
      <alignment vertical="center" wrapText="1"/>
    </xf>
    <xf numFmtId="0" fontId="22" fillId="3" borderId="17" xfId="0" applyFont="1" applyFill="1" applyBorder="1" applyAlignment="1">
      <alignment vertical="center" wrapText="1"/>
    </xf>
    <xf numFmtId="0" fontId="20" fillId="3" borderId="18" xfId="0" applyFont="1" applyFill="1" applyBorder="1" applyAlignment="1">
      <alignment vertical="center"/>
    </xf>
    <xf numFmtId="172" fontId="20" fillId="0" borderId="19" xfId="0" applyNumberFormat="1" applyFont="1" applyBorder="1" applyAlignment="1">
      <alignment vertical="center"/>
    </xf>
    <xf numFmtId="172" fontId="20" fillId="10" borderId="19" xfId="0" applyNumberFormat="1" applyFont="1" applyFill="1" applyBorder="1" applyAlignment="1">
      <alignment vertical="center"/>
    </xf>
    <xf numFmtId="10" fontId="20" fillId="0" borderId="19" xfId="0" applyNumberFormat="1" applyFont="1" applyBorder="1" applyAlignment="1">
      <alignment vertical="center"/>
    </xf>
    <xf numFmtId="170" fontId="15" fillId="7" borderId="20" xfId="0" applyNumberFormat="1" applyFont="1" applyFill="1" applyBorder="1" applyAlignment="1">
      <alignment horizontal="left" vertical="center" indent="1"/>
    </xf>
    <xf numFmtId="0" fontId="22" fillId="3" borderId="21" xfId="0" applyFont="1" applyFill="1" applyBorder="1" applyAlignment="1">
      <alignment vertical="center" wrapText="1"/>
    </xf>
    <xf numFmtId="0" fontId="22" fillId="3" borderId="22" xfId="0" applyFont="1" applyFill="1" applyBorder="1" applyAlignment="1">
      <alignment vertical="center" wrapText="1"/>
    </xf>
    <xf numFmtId="0" fontId="27" fillId="5" borderId="23" xfId="0" applyFont="1" applyFill="1" applyBorder="1" applyAlignment="1">
      <alignment vertical="center"/>
    </xf>
    <xf numFmtId="172" fontId="20" fillId="5" borderId="24" xfId="0" applyNumberFormat="1" applyFont="1" applyFill="1" applyBorder="1" applyAlignment="1">
      <alignment vertical="center"/>
    </xf>
    <xf numFmtId="0" fontId="20" fillId="3" borderId="21" xfId="0" applyFont="1" applyFill="1" applyBorder="1" applyAlignment="1">
      <alignment vertical="center"/>
    </xf>
    <xf numFmtId="172" fontId="20" fillId="0" borderId="25" xfId="0" applyNumberFormat="1" applyFont="1" applyBorder="1" applyAlignment="1">
      <alignment vertical="center"/>
    </xf>
    <xf numFmtId="0" fontId="22" fillId="3" borderId="16" xfId="0" applyFont="1" applyFill="1" applyBorder="1" applyAlignment="1">
      <alignment horizontal="left" vertical="center"/>
    </xf>
    <xf numFmtId="0" fontId="20" fillId="3" borderId="17" xfId="0" applyFont="1" applyFill="1" applyBorder="1"/>
    <xf numFmtId="173" fontId="20" fillId="0" borderId="15" xfId="0" applyNumberFormat="1" applyFont="1" applyBorder="1" applyAlignment="1">
      <alignment vertical="center"/>
    </xf>
    <xf numFmtId="0" fontId="22" fillId="3" borderId="26" xfId="0" applyFont="1" applyFill="1" applyBorder="1" applyAlignment="1">
      <alignment horizontal="left" vertical="center"/>
    </xf>
    <xf numFmtId="0" fontId="20" fillId="3" borderId="27" xfId="0" applyFont="1" applyFill="1" applyBorder="1"/>
    <xf numFmtId="0" fontId="27" fillId="5" borderId="28" xfId="0" applyFont="1" applyFill="1" applyBorder="1" applyAlignment="1">
      <alignment vertical="center"/>
    </xf>
    <xf numFmtId="169" fontId="24" fillId="3" borderId="0" xfId="0" applyNumberFormat="1" applyFont="1" applyFill="1"/>
    <xf numFmtId="171" fontId="24" fillId="3" borderId="0" xfId="0" applyNumberFormat="1" applyFont="1" applyFill="1"/>
    <xf numFmtId="172" fontId="27" fillId="3" borderId="0" xfId="0" applyNumberFormat="1" applyFont="1" applyFill="1" applyAlignment="1">
      <alignment horizontal="right" vertical="center"/>
    </xf>
    <xf numFmtId="172" fontId="20" fillId="3" borderId="0" xfId="0" applyNumberFormat="1" applyFont="1" applyFill="1" applyAlignment="1">
      <alignment vertical="center"/>
    </xf>
    <xf numFmtId="0" fontId="20" fillId="3" borderId="0" xfId="0" applyFont="1" applyFill="1" applyAlignment="1">
      <alignment vertical="center"/>
    </xf>
    <xf numFmtId="0" fontId="28" fillId="0" borderId="0" xfId="0" applyFont="1"/>
    <xf numFmtId="0" fontId="29" fillId="0" borderId="0" xfId="0" applyFont="1"/>
    <xf numFmtId="0" fontId="29" fillId="0" borderId="0" xfId="0" applyFont="1" applyAlignment="1">
      <alignment horizontal="right"/>
    </xf>
    <xf numFmtId="0" fontId="29" fillId="11" borderId="0" xfId="0" applyFont="1" applyFill="1"/>
    <xf numFmtId="0" fontId="30" fillId="12" borderId="0" xfId="0" applyFont="1" applyFill="1"/>
    <xf numFmtId="0" fontId="30" fillId="0" borderId="0" xfId="0" applyFont="1"/>
    <xf numFmtId="14" fontId="30" fillId="12" borderId="0" xfId="0" applyNumberFormat="1" applyFont="1" applyFill="1"/>
    <xf numFmtId="0" fontId="30" fillId="0" borderId="0" xfId="0" applyFont="1" applyAlignment="1">
      <alignment horizontal="center"/>
    </xf>
    <xf numFmtId="0" fontId="31" fillId="5" borderId="29" xfId="0" applyFont="1" applyFill="1" applyBorder="1" applyAlignment="1">
      <alignment horizontal="center" vertical="center" wrapText="1"/>
    </xf>
    <xf numFmtId="0" fontId="31" fillId="13" borderId="30" xfId="0" applyFont="1" applyFill="1" applyBorder="1" applyAlignment="1">
      <alignment horizontal="center" vertical="center" wrapText="1"/>
    </xf>
    <xf numFmtId="0" fontId="32" fillId="14" borderId="30" xfId="0" applyFont="1" applyFill="1" applyBorder="1" applyAlignment="1">
      <alignment horizontal="center" vertical="center" wrapText="1"/>
    </xf>
    <xf numFmtId="0" fontId="31" fillId="5" borderId="30" xfId="0" applyFont="1" applyFill="1" applyBorder="1" applyAlignment="1">
      <alignment horizontal="center" vertical="center" wrapText="1"/>
    </xf>
    <xf numFmtId="0" fontId="31" fillId="15" borderId="30" xfId="0" applyFont="1" applyFill="1" applyBorder="1" applyAlignment="1">
      <alignment horizontal="center" vertical="center" wrapText="1"/>
    </xf>
    <xf numFmtId="0" fontId="28" fillId="0" borderId="0" xfId="0" applyFont="1" applyAlignment="1">
      <alignment horizontal="center"/>
    </xf>
    <xf numFmtId="0" fontId="31" fillId="5" borderId="31" xfId="0" applyFont="1" applyFill="1" applyBorder="1" applyAlignment="1">
      <alignment horizontal="center" vertical="center" wrapText="1"/>
    </xf>
    <xf numFmtId="0" fontId="31" fillId="15" borderId="32" xfId="0" applyFont="1" applyFill="1" applyBorder="1" applyAlignment="1">
      <alignment horizontal="center" vertical="center" wrapText="1"/>
    </xf>
    <xf numFmtId="0" fontId="28" fillId="0" borderId="0" xfId="0" applyFont="1" applyAlignment="1">
      <alignment vertical="center"/>
    </xf>
    <xf numFmtId="0" fontId="0" fillId="0" borderId="2" xfId="0" applyBorder="1"/>
    <xf numFmtId="0" fontId="0" fillId="0" borderId="33" xfId="0" applyBorder="1"/>
    <xf numFmtId="169" fontId="0" fillId="0" borderId="2" xfId="0" applyNumberFormat="1" applyBorder="1" applyAlignment="1">
      <alignment horizontal="right"/>
    </xf>
    <xf numFmtId="9" fontId="0" fillId="0" borderId="2" xfId="0" applyNumberFormat="1" applyBorder="1"/>
    <xf numFmtId="0" fontId="33" fillId="6" borderId="35" xfId="0" applyFont="1" applyFill="1" applyBorder="1" applyAlignment="1">
      <alignment horizontal="left" vertical="center" indent="1"/>
    </xf>
    <xf numFmtId="170" fontId="13" fillId="7" borderId="36" xfId="0" applyNumberFormat="1" applyFont="1" applyFill="1" applyBorder="1" applyAlignment="1">
      <alignment horizontal="left" vertical="center"/>
    </xf>
    <xf numFmtId="0" fontId="33" fillId="6" borderId="0" xfId="0" applyFont="1" applyFill="1" applyAlignment="1">
      <alignment horizontal="left" vertical="center" indent="1"/>
    </xf>
    <xf numFmtId="0" fontId="33" fillId="6" borderId="37" xfId="0" applyFont="1" applyFill="1" applyBorder="1" applyAlignment="1">
      <alignment horizontal="left" vertical="center" indent="1"/>
    </xf>
    <xf numFmtId="170" fontId="15" fillId="7" borderId="38" xfId="0" applyNumberFormat="1" applyFont="1" applyFill="1" applyBorder="1" applyAlignment="1">
      <alignment horizontal="left" vertical="center" indent="1"/>
    </xf>
    <xf numFmtId="0" fontId="0" fillId="0" borderId="0" xfId="0" applyAlignment="1">
      <alignment vertical="center"/>
    </xf>
    <xf numFmtId="0" fontId="34" fillId="0" borderId="0" xfId="0" applyFont="1"/>
    <xf numFmtId="0" fontId="35" fillId="0" borderId="0" xfId="0" applyFont="1"/>
    <xf numFmtId="0" fontId="31" fillId="5" borderId="32" xfId="0" applyFont="1" applyFill="1" applyBorder="1" applyAlignment="1">
      <alignment horizontal="center" vertical="center" wrapText="1"/>
    </xf>
    <xf numFmtId="169" fontId="0" fillId="0" borderId="2" xfId="0" applyNumberFormat="1" applyBorder="1"/>
    <xf numFmtId="0" fontId="0" fillId="0" borderId="0" xfId="0" applyAlignment="1">
      <alignment vertical="center" wrapText="1"/>
    </xf>
    <xf numFmtId="0" fontId="0" fillId="0" borderId="0" xfId="0" applyAlignment="1">
      <alignment vertical="top" wrapText="1"/>
    </xf>
    <xf numFmtId="0" fontId="0" fillId="0" borderId="0" xfId="0" applyAlignment="1">
      <alignment horizontal="left" vertical="center"/>
    </xf>
    <xf numFmtId="0" fontId="31" fillId="13" borderId="41" xfId="0" applyFont="1" applyFill="1" applyBorder="1" applyAlignment="1">
      <alignment horizontal="center" vertical="center" wrapText="1"/>
    </xf>
    <xf numFmtId="0" fontId="31" fillId="15" borderId="41" xfId="0" applyFont="1" applyFill="1" applyBorder="1" applyAlignment="1">
      <alignment horizontal="center" vertical="center" wrapText="1"/>
    </xf>
    <xf numFmtId="0" fontId="31" fillId="5" borderId="30" xfId="0" applyFont="1" applyFill="1" applyBorder="1" applyAlignment="1">
      <alignment horizontal="center" vertical="top" wrapText="1"/>
    </xf>
    <xf numFmtId="0" fontId="31" fillId="15" borderId="30" xfId="0" applyFont="1" applyFill="1" applyBorder="1" applyAlignment="1">
      <alignment horizontal="center" vertical="top" wrapText="1"/>
    </xf>
    <xf numFmtId="0" fontId="31" fillId="13" borderId="41" xfId="0" applyFont="1" applyFill="1" applyBorder="1" applyAlignment="1">
      <alignment horizontal="center" vertical="top" wrapText="1"/>
    </xf>
    <xf numFmtId="0" fontId="31" fillId="13" borderId="30" xfId="0" applyFont="1" applyFill="1" applyBorder="1" applyAlignment="1">
      <alignment horizontal="center" vertical="top" wrapText="1"/>
    </xf>
    <xf numFmtId="0" fontId="32" fillId="14" borderId="30" xfId="0" applyFont="1" applyFill="1" applyBorder="1" applyAlignment="1">
      <alignment horizontal="center" vertical="top" wrapText="1"/>
    </xf>
    <xf numFmtId="2" fontId="28" fillId="0" borderId="30" xfId="0" applyNumberFormat="1" applyFont="1" applyBorder="1" applyAlignment="1" applyProtection="1">
      <alignment horizontal="center" vertical="center" wrapText="1"/>
      <protection locked="0"/>
    </xf>
    <xf numFmtId="0" fontId="28" fillId="0" borderId="30" xfId="0" applyFont="1" applyBorder="1" applyAlignment="1" applyProtection="1">
      <alignment horizontal="center" vertical="center" wrapText="1"/>
      <protection locked="0"/>
    </xf>
    <xf numFmtId="0" fontId="28" fillId="0" borderId="30" xfId="0" applyFont="1" applyBorder="1" applyAlignment="1">
      <alignment horizontal="center" vertical="center" wrapText="1"/>
    </xf>
    <xf numFmtId="14" fontId="28" fillId="0" borderId="41" xfId="0" applyNumberFormat="1" applyFont="1" applyBorder="1" applyAlignment="1" applyProtection="1">
      <alignment horizontal="center" vertical="center" wrapText="1"/>
      <protection locked="0"/>
    </xf>
    <xf numFmtId="9" fontId="28" fillId="0" borderId="30" xfId="0" applyNumberFormat="1" applyFont="1" applyBorder="1" applyAlignment="1" applyProtection="1">
      <alignment horizontal="center" vertical="center" wrapText="1"/>
      <protection locked="0"/>
    </xf>
    <xf numFmtId="14" fontId="28" fillId="0" borderId="0" xfId="0" applyNumberFormat="1" applyFont="1"/>
    <xf numFmtId="169" fontId="28" fillId="0" borderId="30" xfId="0" applyNumberFormat="1" applyFont="1" applyBorder="1" applyAlignment="1" applyProtection="1">
      <alignment horizontal="right" vertical="center" wrapText="1"/>
      <protection locked="0"/>
    </xf>
    <xf numFmtId="169" fontId="28" fillId="5" borderId="30" xfId="0" applyNumberFormat="1" applyFont="1" applyFill="1" applyBorder="1" applyAlignment="1" applyProtection="1">
      <alignment horizontal="right" vertical="center" wrapText="1"/>
      <protection locked="0"/>
    </xf>
    <xf numFmtId="14" fontId="28" fillId="0" borderId="30" xfId="0" applyNumberFormat="1" applyFont="1" applyBorder="1" applyAlignment="1" applyProtection="1">
      <alignment horizontal="center" vertical="center" wrapText="1"/>
      <protection locked="0"/>
    </xf>
    <xf numFmtId="0" fontId="28" fillId="0" borderId="41" xfId="0" applyFont="1" applyBorder="1" applyAlignment="1" applyProtection="1">
      <alignment horizontal="center" vertical="center" wrapText="1"/>
      <protection locked="0"/>
    </xf>
    <xf numFmtId="2" fontId="28" fillId="0" borderId="0" xfId="0" applyNumberFormat="1" applyFont="1" applyAlignment="1" applyProtection="1">
      <alignment horizontal="center" vertical="center" wrapText="1"/>
      <protection locked="0"/>
    </xf>
    <xf numFmtId="0" fontId="28" fillId="0" borderId="0" xfId="0" applyFont="1" applyAlignment="1">
      <alignment horizontal="center" vertical="center" wrapText="1"/>
    </xf>
    <xf numFmtId="0" fontId="28" fillId="0" borderId="0" xfId="0" applyFont="1" applyAlignment="1" applyProtection="1">
      <alignment horizontal="center" vertical="center" wrapText="1"/>
      <protection locked="0"/>
    </xf>
    <xf numFmtId="14" fontId="28" fillId="0" borderId="0" xfId="0" applyNumberFormat="1" applyFont="1" applyAlignment="1" applyProtection="1">
      <alignment horizontal="center" vertical="center" wrapText="1"/>
      <protection locked="0"/>
    </xf>
    <xf numFmtId="9" fontId="28" fillId="0" borderId="0" xfId="0" applyNumberFormat="1" applyFont="1" applyAlignment="1" applyProtection="1">
      <alignment horizontal="center" vertical="center" wrapText="1"/>
      <protection locked="0"/>
    </xf>
    <xf numFmtId="174" fontId="13" fillId="7" borderId="36" xfId="0" applyNumberFormat="1" applyFont="1" applyFill="1" applyBorder="1" applyAlignment="1">
      <alignment horizontal="right" vertical="center"/>
    </xf>
    <xf numFmtId="174" fontId="15" fillId="7" borderId="8" xfId="0" applyNumberFormat="1" applyFont="1" applyFill="1" applyBorder="1" applyAlignment="1">
      <alignment horizontal="right" vertical="center" indent="1"/>
    </xf>
    <xf numFmtId="174" fontId="15" fillId="7" borderId="38" xfId="0" applyNumberFormat="1" applyFont="1" applyFill="1" applyBorder="1" applyAlignment="1">
      <alignment horizontal="right" vertical="center" indent="1"/>
    </xf>
    <xf numFmtId="0" fontId="0" fillId="0" borderId="0" xfId="0" applyAlignment="1">
      <alignment wrapText="1"/>
    </xf>
    <xf numFmtId="0" fontId="36" fillId="5" borderId="5" xfId="0" applyFont="1" applyFill="1" applyBorder="1" applyAlignment="1">
      <alignment horizontal="left" vertical="center" wrapText="1" indent="4"/>
    </xf>
    <xf numFmtId="0" fontId="37" fillId="7" borderId="0" xfId="0" applyFont="1" applyFill="1" applyAlignment="1">
      <alignment vertical="center" wrapText="1"/>
    </xf>
    <xf numFmtId="0" fontId="38" fillId="0" borderId="42" xfId="0" applyFont="1" applyBorder="1" applyAlignment="1">
      <alignment horizontal="left" vertical="center" wrapText="1" indent="3"/>
    </xf>
    <xf numFmtId="0" fontId="24" fillId="0" borderId="42" xfId="0" applyFont="1" applyBorder="1" applyAlignment="1">
      <alignment horizontal="left" vertical="center" wrapText="1" indent="3"/>
    </xf>
    <xf numFmtId="0" fontId="39" fillId="0" borderId="42" xfId="0" applyFont="1" applyBorder="1" applyAlignment="1">
      <alignment horizontal="left" vertical="center" wrapText="1" indent="4"/>
    </xf>
    <xf numFmtId="0" fontId="42" fillId="0" borderId="42" xfId="0" applyFont="1" applyBorder="1" applyAlignment="1">
      <alignment horizontal="left" vertical="center" wrapText="1" indent="5"/>
    </xf>
    <xf numFmtId="0" fontId="43" fillId="7" borderId="42" xfId="0" applyFont="1" applyFill="1" applyBorder="1" applyAlignment="1">
      <alignment vertical="center" wrapText="1"/>
    </xf>
    <xf numFmtId="0" fontId="38" fillId="0" borderId="42" xfId="0" applyFont="1" applyBorder="1" applyAlignment="1">
      <alignment horizontal="left" vertical="center" wrapText="1" indent="4"/>
    </xf>
    <xf numFmtId="0" fontId="44" fillId="0" borderId="42" xfId="0" applyFont="1" applyBorder="1" applyAlignment="1">
      <alignment horizontal="left" vertical="center" wrapText="1" indent="4"/>
    </xf>
    <xf numFmtId="0" fontId="0" fillId="16" borderId="0" xfId="0" applyFill="1"/>
    <xf numFmtId="0" fontId="0" fillId="17" borderId="0" xfId="0" applyFill="1"/>
    <xf numFmtId="170" fontId="0" fillId="0" borderId="0" xfId="0" applyNumberFormat="1"/>
    <xf numFmtId="175" fontId="0" fillId="0" borderId="0" xfId="0" applyNumberFormat="1"/>
    <xf numFmtId="0" fontId="3" fillId="2" borderId="0" xfId="0" applyFont="1" applyFill="1" applyAlignment="1">
      <alignment horizontal="center"/>
    </xf>
    <xf numFmtId="0" fontId="6" fillId="2" borderId="0" xfId="0" applyFont="1" applyFill="1" applyAlignment="1">
      <alignment horizontal="center"/>
    </xf>
    <xf numFmtId="0" fontId="7" fillId="2" borderId="0" xfId="0" applyFont="1" applyFill="1" applyAlignment="1">
      <alignment horizontal="center"/>
    </xf>
    <xf numFmtId="0" fontId="8" fillId="2" borderId="0" xfId="0" applyFont="1" applyFill="1" applyAlignment="1">
      <alignment horizontal="center"/>
    </xf>
    <xf numFmtId="0" fontId="9" fillId="2" borderId="0" xfId="0" applyFont="1" applyFill="1" applyAlignment="1">
      <alignment horizontal="center"/>
    </xf>
    <xf numFmtId="0" fontId="10" fillId="2" borderId="0" xfId="0" applyFont="1" applyFill="1" applyAlignment="1">
      <alignment horizontal="center"/>
    </xf>
    <xf numFmtId="0" fontId="11" fillId="2" borderId="0" xfId="0" applyFont="1" applyFill="1" applyAlignment="1">
      <alignment horizontal="center" wrapText="1"/>
    </xf>
    <xf numFmtId="0" fontId="12" fillId="2" borderId="1" xfId="0" applyFont="1" applyFill="1" applyBorder="1" applyAlignment="1">
      <alignment horizontal="center"/>
    </xf>
    <xf numFmtId="14" fontId="12" fillId="2" borderId="2" xfId="0" applyNumberFormat="1" applyFont="1" applyFill="1" applyBorder="1" applyAlignment="1">
      <alignment horizontal="center"/>
    </xf>
    <xf numFmtId="0" fontId="12" fillId="2" borderId="2" xfId="0" applyFont="1" applyFill="1" applyBorder="1" applyAlignment="1">
      <alignment horizontal="center"/>
    </xf>
    <xf numFmtId="0" fontId="15" fillId="0" borderId="3" xfId="0" applyFont="1" applyBorder="1" applyAlignment="1" applyProtection="1">
      <alignment horizontal="left" vertical="center" indent="1"/>
      <protection locked="0"/>
    </xf>
    <xf numFmtId="14" fontId="15" fillId="0" borderId="3" xfId="0" applyNumberFormat="1" applyFont="1" applyBorder="1" applyAlignment="1" applyProtection="1">
      <alignment horizontal="left" vertical="center" indent="1"/>
      <protection locked="0"/>
    </xf>
    <xf numFmtId="0" fontId="19" fillId="3" borderId="4" xfId="0" applyFont="1" applyFill="1" applyBorder="1" applyAlignment="1">
      <alignment horizontal="right" vertical="center" wrapText="1"/>
    </xf>
    <xf numFmtId="0" fontId="22" fillId="3" borderId="13" xfId="0" applyFont="1" applyFill="1" applyBorder="1" applyAlignment="1">
      <alignment horizontal="left" vertical="center" wrapText="1"/>
    </xf>
    <xf numFmtId="0" fontId="22" fillId="3" borderId="19" xfId="0" applyFont="1" applyFill="1" applyBorder="1" applyAlignment="1">
      <alignment horizontal="left" vertical="center" wrapText="1"/>
    </xf>
    <xf numFmtId="172" fontId="20" fillId="2" borderId="0" xfId="0" applyNumberFormat="1" applyFont="1" applyFill="1" applyAlignment="1">
      <alignment horizontal="center" vertical="center"/>
    </xf>
    <xf numFmtId="0" fontId="13" fillId="3" borderId="0" xfId="0" applyFont="1" applyFill="1" applyAlignment="1">
      <alignment horizontal="left" vertical="top" wrapText="1"/>
    </xf>
    <xf numFmtId="0" fontId="29" fillId="0" borderId="0" xfId="0" applyFont="1" applyAlignment="1">
      <alignment horizontal="right"/>
    </xf>
    <xf numFmtId="0" fontId="31" fillId="14" borderId="39" xfId="0" applyFont="1" applyFill="1" applyBorder="1" applyAlignment="1">
      <alignment horizontal="center" vertical="center" wrapText="1"/>
    </xf>
    <xf numFmtId="0" fontId="31" fillId="5" borderId="39" xfId="0" applyFont="1" applyFill="1" applyBorder="1" applyAlignment="1">
      <alignment horizontal="center" vertical="center" wrapText="1"/>
    </xf>
    <xf numFmtId="0" fontId="31" fillId="15" borderId="39" xfId="0" applyFont="1" applyFill="1" applyBorder="1" applyAlignment="1">
      <alignment horizontal="center" vertical="center" wrapText="1"/>
    </xf>
    <xf numFmtId="0" fontId="33" fillId="6" borderId="34" xfId="0" applyFont="1" applyFill="1" applyBorder="1" applyAlignment="1">
      <alignment horizontal="center" vertical="center"/>
    </xf>
    <xf numFmtId="0" fontId="31" fillId="5" borderId="0" xfId="0" applyFont="1" applyFill="1" applyAlignment="1">
      <alignment horizontal="center" vertical="center" wrapText="1"/>
    </xf>
    <xf numFmtId="0" fontId="29" fillId="11" borderId="0" xfId="0" applyFont="1" applyFill="1" applyAlignment="1">
      <alignment horizontal="center"/>
    </xf>
    <xf numFmtId="0" fontId="0" fillId="0" borderId="40" xfId="0" applyBorder="1" applyAlignment="1">
      <alignment horizontal="left" vertical="center" wrapText="1"/>
    </xf>
    <xf numFmtId="0" fontId="0" fillId="0" borderId="40" xfId="0" applyBorder="1" applyAlignment="1">
      <alignment horizontal="left" vertical="center"/>
    </xf>
    <xf numFmtId="0" fontId="31" fillId="13" borderId="39" xfId="0" applyFont="1" applyFill="1" applyBorder="1" applyAlignment="1">
      <alignment horizontal="center" vertical="center" wrapText="1"/>
    </xf>
  </cellXfs>
  <cellStyles count="10">
    <cellStyle name="Comma 2" xfId="1"/>
    <cellStyle name="Euro" xfId="2"/>
    <cellStyle name="Moeda 2" xfId="3"/>
    <cellStyle name="Normal" xfId="0" builtinId="0"/>
    <cellStyle name="Normal 2" xfId="4"/>
    <cellStyle name="Normal 2 2" xfId="5"/>
    <cellStyle name="Normal 3" xfId="6"/>
    <cellStyle name="Percent 2" xfId="7"/>
    <cellStyle name="Percent 3" xfId="8"/>
    <cellStyle name="Vírgula 2" xfId="9"/>
  </cellStyles>
  <dxfs count="1053">
    <dxf>
      <font>
        <color rgb="FF000000"/>
      </font>
      <fill>
        <patternFill>
          <bgColor rgb="FFECEFF2"/>
        </patternFill>
      </fill>
      <border diagonalUp="0" diagonalDown="0">
        <left/>
        <right/>
        <top/>
        <bottom/>
      </border>
    </dxf>
    <dxf>
      <font>
        <color rgb="FF000000"/>
      </font>
      <fill>
        <patternFill>
          <bgColor rgb="FFECEFF2"/>
        </patternFill>
      </fill>
      <border diagonalUp="0" diagonalDown="0">
        <left/>
        <right/>
        <top/>
        <bottom/>
      </border>
    </dxf>
    <dxf>
      <font>
        <color rgb="FF000000"/>
      </font>
      <fill>
        <patternFill>
          <bgColor rgb="FFECEFF2"/>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color rgb="FFFFFFFF"/>
      </font>
      <fill>
        <patternFill>
          <bgColor rgb="FFFFFFFF"/>
        </patternFill>
      </fill>
      <border diagonalUp="0" diagonalDown="0">
        <left/>
        <right/>
        <top/>
        <bottom/>
      </border>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color rgb="FF000000"/>
      </font>
      <fill>
        <patternFill>
          <bgColor rgb="FFECEFF2"/>
        </patternFill>
      </fill>
      <border diagonalUp="0" diagonalDown="0">
        <left/>
        <right/>
        <top/>
        <bottom/>
      </border>
    </dxf>
    <dxf>
      <font>
        <color rgb="FF000000"/>
      </font>
      <fill>
        <patternFill>
          <bgColor rgb="FFECEFF2"/>
        </patternFill>
      </fill>
      <border diagonalUp="0" diagonalDown="0">
        <left/>
        <right/>
        <top/>
        <bottom/>
      </border>
    </dxf>
    <dxf>
      <font>
        <color rgb="FF000000"/>
      </font>
      <fill>
        <patternFill>
          <bgColor rgb="FFECEFF2"/>
        </patternFill>
      </fill>
      <border diagonalUp="0" diagonalDown="0">
        <left/>
        <right/>
        <top/>
        <bottom/>
      </border>
    </dxf>
    <dxf>
      <font>
        <color rgb="FFFFFFFF"/>
      </font>
      <fill>
        <patternFill>
          <bgColor rgb="FFFFFFFF"/>
        </patternFill>
      </fill>
      <border diagonalUp="0" diagonalDown="0">
        <left/>
        <right/>
        <top/>
        <bottom/>
      </border>
    </dxf>
    <dxf>
      <font>
        <color rgb="FFFFFFFF"/>
      </font>
      <fill>
        <patternFill>
          <bgColor rgb="FFFFFFFF"/>
        </patternFill>
      </fill>
      <border diagonalUp="0" diagonalDown="0">
        <left/>
        <right/>
        <top/>
        <bottom/>
      </border>
    </dxf>
    <dxf>
      <font>
        <b val="0"/>
        <i/>
        <color rgb="FFA6A6A6"/>
      </font>
    </dxf>
    <dxf>
      <font>
        <color rgb="FFA6A6A6"/>
      </font>
    </dxf>
    <dxf>
      <font>
        <b val="0"/>
        <i/>
        <color rgb="FFA6A6A6"/>
      </font>
    </dxf>
    <dxf>
      <font>
        <color rgb="FFA6A6A6"/>
      </font>
    </dxf>
    <dxf>
      <font>
        <color rgb="FFFFFFFF"/>
      </font>
      <fill>
        <patternFill>
          <bgColor rgb="FFFFFFFF"/>
        </patternFill>
      </fill>
      <border diagonalUp="0" diagonalDown="0">
        <left/>
        <right/>
        <top/>
        <bottom/>
      </border>
    </dxf>
    <dxf>
      <font>
        <color rgb="FF000000"/>
      </font>
      <fill>
        <patternFill>
          <bgColor rgb="FFECEFF2"/>
        </patternFill>
      </fill>
      <border diagonalUp="0" diagonalDown="0">
        <left/>
        <right/>
        <top/>
        <bottom/>
      </border>
    </dxf>
    <dxf>
      <font>
        <color rgb="FF000000"/>
      </font>
      <fill>
        <patternFill>
          <bgColor rgb="FFECEFF2"/>
        </patternFill>
      </fill>
      <border diagonalUp="0" diagonalDown="0">
        <left/>
        <right/>
        <top/>
        <bottom/>
      </border>
    </dxf>
    <dxf>
      <font>
        <color rgb="FF000000"/>
      </font>
      <fill>
        <patternFill>
          <bgColor rgb="FFECEFF2"/>
        </patternFill>
      </fill>
      <border diagonalUp="0" diagonalDown="0">
        <left/>
        <right/>
        <top/>
        <bottom/>
      </border>
    </dxf>
    <dxf>
      <font>
        <color rgb="FFFFFFFF"/>
      </font>
      <fill>
        <patternFill>
          <bgColor rgb="FFFFFFFF"/>
        </patternFill>
      </fill>
      <border diagonalUp="0" diagonalDown="0">
        <left/>
        <right/>
        <top/>
        <bottom/>
      </border>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color rgb="FFFFFFFF"/>
      </font>
      <fill>
        <patternFill>
          <bgColor rgb="FFFFFFFF"/>
        </patternFill>
      </fill>
      <border diagonalUp="0" diagonalDown="0">
        <left/>
        <right/>
        <top/>
        <bottom/>
      </border>
    </dxf>
    <dxf>
      <font>
        <b val="0"/>
        <i/>
        <color rgb="FFA6A6A6"/>
      </font>
    </dxf>
    <dxf>
      <font>
        <color rgb="FFA6A6A6"/>
      </font>
    </dxf>
    <dxf>
      <font>
        <color rgb="FF000000"/>
      </font>
      <fill>
        <patternFill>
          <bgColor rgb="FFECEFF2"/>
        </patternFill>
      </fill>
      <border diagonalUp="0" diagonalDown="0">
        <left/>
        <right/>
        <top/>
        <bottom/>
      </border>
    </dxf>
    <dxf>
      <font>
        <color rgb="FF000000"/>
      </font>
      <fill>
        <patternFill>
          <bgColor rgb="FFECEFF2"/>
        </patternFill>
      </fill>
      <border diagonalUp="0" diagonalDown="0">
        <left/>
        <right/>
        <top/>
        <bottom/>
      </border>
    </dxf>
    <dxf>
      <font>
        <color rgb="FFFFFFFF"/>
      </font>
      <fill>
        <patternFill>
          <bgColor rgb="FFFFFFFF"/>
        </patternFill>
      </fill>
      <border diagonalUp="0" diagonalDown="0">
        <left/>
        <right/>
        <top/>
        <bottom/>
      </border>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color rgb="FFFFFFFF"/>
      </font>
      <fill>
        <patternFill>
          <bgColor rgb="FFFFFFFF"/>
        </patternFill>
      </fill>
      <border diagonalUp="0" diagonalDown="0">
        <left/>
        <right/>
        <top/>
        <bottom/>
      </border>
    </dxf>
    <dxf>
      <font>
        <b val="0"/>
        <i/>
        <color rgb="FFA6A6A6"/>
      </font>
    </dxf>
    <dxf>
      <font>
        <color rgb="FFA6A6A6"/>
      </font>
    </dxf>
    <dxf>
      <font>
        <color rgb="FF000000"/>
      </font>
      <fill>
        <patternFill>
          <bgColor rgb="FFECEFF2"/>
        </patternFill>
      </fill>
      <border diagonalUp="0" diagonalDown="0">
        <left/>
        <right/>
        <top/>
        <bottom/>
      </border>
    </dxf>
    <dxf>
      <font>
        <color rgb="FFFFFFFF"/>
      </font>
      <fill>
        <patternFill>
          <bgColor rgb="FFFFFFFF"/>
        </patternFill>
      </fill>
      <border diagonalUp="0" diagonalDown="0">
        <left/>
        <right/>
        <top/>
        <bottom/>
      </border>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color rgb="FFFFFFFF"/>
      </font>
      <fill>
        <patternFill>
          <bgColor rgb="FFFFFFFF"/>
        </patternFill>
      </fill>
      <border diagonalUp="0" diagonalDown="0">
        <left/>
        <right/>
        <top/>
        <bottom/>
      </border>
    </dxf>
    <dxf>
      <font>
        <b val="0"/>
        <i/>
        <color rgb="FFA6A6A6"/>
      </font>
    </dxf>
    <dxf>
      <font>
        <color rgb="FFA6A6A6"/>
      </font>
    </dxf>
    <dxf>
      <font>
        <color rgb="FF000000"/>
      </font>
      <fill>
        <patternFill>
          <bgColor rgb="FFECEFF2"/>
        </patternFill>
      </fill>
      <border diagonalUp="0" diagonalDown="0">
        <left/>
        <right/>
        <top/>
        <bottom/>
      </border>
    </dxf>
    <dxf>
      <font>
        <color rgb="FFFFFFFF"/>
      </font>
      <fill>
        <patternFill>
          <bgColor rgb="FFFFFFFF"/>
        </patternFill>
      </fill>
      <border diagonalUp="0" diagonalDown="0">
        <left/>
        <right/>
        <top/>
        <bottom/>
      </border>
    </dxf>
    <dxf>
      <font>
        <color rgb="FFFFFFFF"/>
      </font>
      <fill>
        <patternFill>
          <bgColor rgb="FFFFFFFF"/>
        </patternFill>
      </fill>
      <border diagonalUp="0" diagonalDown="0">
        <left/>
        <right/>
        <top/>
        <bottom/>
      </border>
    </dxf>
    <dxf>
      <font>
        <b val="0"/>
        <i/>
        <color rgb="FFA6A6A6"/>
      </font>
    </dxf>
    <dxf>
      <font>
        <color rgb="FFA6A6A6"/>
      </font>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color rgb="FF000000"/>
      </font>
      <fill>
        <patternFill>
          <bgColor rgb="FFECEFF2"/>
        </patternFill>
      </fill>
      <border diagonalUp="0" diagonalDown="0">
        <left/>
        <right/>
        <top/>
        <bottom/>
      </border>
    </dxf>
    <dxf>
      <font>
        <color rgb="FF000000"/>
      </font>
      <fill>
        <patternFill>
          <bgColor rgb="FFECEFF2"/>
        </patternFill>
      </fill>
      <border diagonalUp="0" diagonalDown="0">
        <left/>
        <right/>
        <top/>
        <bottom/>
      </border>
    </dxf>
    <dxf>
      <font>
        <color rgb="FF000000"/>
      </font>
      <fill>
        <patternFill>
          <bgColor rgb="FFECEFF2"/>
        </patternFill>
      </fill>
      <border diagonalUp="0" diagonalDown="0">
        <left/>
        <right/>
        <top/>
        <bottom/>
      </border>
    </dxf>
    <dxf>
      <font>
        <color rgb="FF000000"/>
      </font>
      <fill>
        <patternFill>
          <bgColor rgb="FFECEFF2"/>
        </patternFill>
      </fill>
      <border diagonalUp="0" diagonalDown="0">
        <left/>
        <right/>
        <top/>
        <bottom/>
      </border>
    </dxf>
    <dxf>
      <font>
        <color rgb="FF000000"/>
      </font>
      <fill>
        <patternFill>
          <bgColor rgb="FFECEFF2"/>
        </patternFill>
      </fill>
      <border diagonalUp="0" diagonalDown="0">
        <left/>
        <right/>
        <top/>
        <bottom/>
      </border>
    </dxf>
    <dxf>
      <font>
        <color rgb="FF000000"/>
      </font>
      <fill>
        <patternFill>
          <bgColor rgb="FFECEFF2"/>
        </patternFill>
      </fill>
      <border diagonalUp="0" diagonalDown="0">
        <left/>
        <right/>
        <top/>
        <bottom/>
      </border>
    </dxf>
    <dxf>
      <font>
        <color rgb="FF000000"/>
      </font>
      <fill>
        <patternFill>
          <bgColor rgb="FFECEFF2"/>
        </patternFill>
      </fill>
      <border diagonalUp="0" diagonalDown="0">
        <left/>
        <right/>
        <top/>
        <bottom/>
      </border>
    </dxf>
    <dxf>
      <font>
        <color rgb="FF000000"/>
      </font>
      <fill>
        <patternFill>
          <bgColor rgb="FFECEFF2"/>
        </patternFill>
      </fill>
      <border diagonalUp="0" diagonalDown="0">
        <left/>
        <right/>
        <top/>
        <bottom/>
      </border>
    </dxf>
    <dxf>
      <font>
        <color rgb="FF000000"/>
      </font>
      <fill>
        <patternFill>
          <bgColor rgb="FFECEFF2"/>
        </patternFill>
      </fill>
      <border diagonalUp="0" diagonalDown="0">
        <left/>
        <right/>
        <top/>
        <bottom/>
      </border>
    </dxf>
    <dxf>
      <font>
        <color rgb="FF000000"/>
      </font>
      <fill>
        <patternFill>
          <bgColor rgb="FFECEFF2"/>
        </patternFill>
      </fill>
      <border diagonalUp="0" diagonalDown="0">
        <left/>
        <right/>
        <top/>
        <bottom/>
      </border>
    </dxf>
    <dxf>
      <font>
        <color rgb="FF000000"/>
      </font>
      <fill>
        <patternFill>
          <bgColor rgb="FFECEFF2"/>
        </patternFill>
      </fill>
      <border diagonalUp="0" diagonalDown="0">
        <left/>
        <right/>
        <top/>
        <bottom/>
      </border>
    </dxf>
    <dxf>
      <font>
        <color rgb="FF000000"/>
      </font>
      <fill>
        <patternFill>
          <bgColor rgb="FFECEFF2"/>
        </patternFill>
      </fill>
      <border diagonalUp="0" diagonalDown="0">
        <left/>
        <right/>
        <top/>
        <bottom/>
      </border>
    </dxf>
    <dxf>
      <font>
        <color rgb="FF000000"/>
      </font>
      <fill>
        <patternFill>
          <bgColor rgb="FFECEFF2"/>
        </patternFill>
      </fill>
      <border diagonalUp="0" diagonalDown="0">
        <left/>
        <right/>
        <top/>
        <bottom/>
      </border>
    </dxf>
    <dxf>
      <font>
        <color rgb="FF000000"/>
      </font>
      <fill>
        <patternFill>
          <bgColor rgb="FFECEFF2"/>
        </patternFill>
      </fill>
      <border diagonalUp="0" diagonalDown="0">
        <left/>
        <right/>
        <top/>
        <bottom/>
      </border>
    </dxf>
    <dxf>
      <font>
        <color rgb="FF000000"/>
      </font>
      <fill>
        <patternFill>
          <bgColor rgb="FFECEFF2"/>
        </patternFill>
      </fill>
      <border diagonalUp="0" diagonalDown="0">
        <left/>
        <right/>
        <top/>
        <bottom/>
      </border>
    </dxf>
    <dxf>
      <font>
        <color rgb="FF000000"/>
      </font>
      <fill>
        <patternFill>
          <bgColor rgb="FFECEFF2"/>
        </patternFill>
      </fill>
      <border diagonalUp="0" diagonalDown="0">
        <left/>
        <right/>
        <top/>
        <bottom/>
      </border>
    </dxf>
    <dxf>
      <font>
        <color rgb="FF000000"/>
      </font>
      <fill>
        <patternFill>
          <bgColor rgb="FFECEFF2"/>
        </patternFill>
      </fill>
      <border diagonalUp="0" diagonalDown="0">
        <left/>
        <right/>
        <top/>
        <bottom/>
      </border>
    </dxf>
    <dxf>
      <font>
        <color rgb="FF000000"/>
      </font>
      <fill>
        <patternFill>
          <bgColor rgb="FFECEFF2"/>
        </patternFill>
      </fill>
      <border diagonalUp="0" diagonalDown="0">
        <left/>
        <right/>
        <top/>
        <bottom/>
      </border>
    </dxf>
    <dxf>
      <font>
        <color rgb="FF000000"/>
      </font>
      <fill>
        <patternFill>
          <bgColor rgb="FFECEFF2"/>
        </patternFill>
      </fill>
      <border diagonalUp="0" diagonalDown="0">
        <left/>
        <right/>
        <top/>
        <bottom/>
      </border>
    </dxf>
    <dxf>
      <font>
        <color rgb="FF000000"/>
      </font>
      <fill>
        <patternFill>
          <bgColor rgb="FFECEFF2"/>
        </patternFill>
      </fill>
      <border diagonalUp="0" diagonalDown="0">
        <left/>
        <right/>
        <top/>
        <bottom/>
      </border>
    </dxf>
    <dxf>
      <font>
        <color rgb="FF000000"/>
      </font>
      <fill>
        <patternFill>
          <bgColor rgb="FFECEFF2"/>
        </patternFill>
      </fill>
      <border diagonalUp="0" diagonalDown="0">
        <left/>
        <right/>
        <top/>
        <bottom/>
      </border>
    </dxf>
    <dxf>
      <font>
        <color rgb="FF000000"/>
      </font>
      <fill>
        <patternFill>
          <bgColor rgb="FFECEFF2"/>
        </patternFill>
      </fill>
      <border diagonalUp="0" diagonalDown="0">
        <left/>
        <right/>
        <top/>
        <bottom/>
      </border>
    </dxf>
    <dxf>
      <font>
        <color rgb="FF000000"/>
      </font>
      <fill>
        <patternFill>
          <bgColor rgb="FFECEFF2"/>
        </patternFill>
      </fill>
      <border diagonalUp="0" diagonalDown="0">
        <left/>
        <right/>
        <top/>
        <bottom/>
      </border>
    </dxf>
    <dxf>
      <font>
        <color rgb="FF000000"/>
      </font>
      <fill>
        <patternFill>
          <bgColor rgb="FFECEFF2"/>
        </patternFill>
      </fill>
      <border diagonalUp="0" diagonalDown="0">
        <left/>
        <right/>
        <top/>
        <bottom/>
      </border>
    </dxf>
    <dxf>
      <font>
        <color rgb="FF000000"/>
      </font>
      <fill>
        <patternFill>
          <bgColor rgb="FFECEFF2"/>
        </patternFill>
      </fill>
      <border diagonalUp="0" diagonalDown="0">
        <left/>
        <right/>
        <top/>
        <bottom/>
      </border>
    </dxf>
    <dxf>
      <font>
        <color rgb="FF000000"/>
      </font>
      <fill>
        <patternFill>
          <bgColor rgb="FFECEFF2"/>
        </patternFill>
      </fill>
      <border diagonalUp="0" diagonalDown="0">
        <left/>
        <right/>
        <top/>
        <bottom/>
      </border>
    </dxf>
    <dxf>
      <font>
        <color rgb="FF000000"/>
      </font>
      <fill>
        <patternFill>
          <bgColor rgb="FFECEFF2"/>
        </patternFill>
      </fill>
      <border diagonalUp="0" diagonalDown="0">
        <left/>
        <right/>
        <top/>
        <bottom/>
      </border>
    </dxf>
    <dxf>
      <font>
        <color rgb="FF000000"/>
      </font>
      <fill>
        <patternFill>
          <bgColor rgb="FFECEFF2"/>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color rgb="FF000000"/>
      </font>
      <fill>
        <patternFill>
          <bgColor rgb="FFECEFF2"/>
        </patternFill>
      </fill>
      <border diagonalUp="0" diagonalDown="0">
        <left/>
        <right/>
        <top/>
        <bottom/>
      </border>
    </dxf>
    <dxf>
      <font>
        <b val="0"/>
        <i/>
        <color rgb="FFA6A6A6"/>
      </font>
    </dxf>
    <dxf>
      <font>
        <color rgb="FFA6A6A6"/>
      </font>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color rgb="FF000000"/>
      </font>
      <fill>
        <patternFill>
          <bgColor rgb="FFECEFF2"/>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color rgb="FF000000"/>
      </font>
      <fill>
        <patternFill>
          <bgColor rgb="FFECEFF2"/>
        </patternFill>
      </fill>
      <border diagonalUp="0" diagonalDown="0">
        <left/>
        <right/>
        <top/>
        <bottom/>
      </border>
    </dxf>
    <dxf>
      <font>
        <b val="0"/>
        <i/>
        <color rgb="FFA6A6A6"/>
      </font>
    </dxf>
    <dxf>
      <font>
        <color rgb="FFA6A6A6"/>
      </font>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color rgb="FF000000"/>
      </font>
      <fill>
        <patternFill>
          <bgColor rgb="FFECEFF2"/>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color rgb="FF000000"/>
      </font>
      <fill>
        <patternFill>
          <bgColor rgb="FFECEFF2"/>
        </patternFill>
      </fill>
      <border diagonalUp="0" diagonalDown="0">
        <left/>
        <right/>
        <top/>
        <bottom/>
      </border>
    </dxf>
    <dxf>
      <font>
        <b val="0"/>
        <i/>
        <color rgb="FFA6A6A6"/>
      </font>
    </dxf>
    <dxf>
      <font>
        <color rgb="FFA6A6A6"/>
      </font>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color rgb="FF000000"/>
      </font>
      <fill>
        <patternFill>
          <bgColor rgb="FFECEFF2"/>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color rgb="FF000000"/>
      </font>
      <fill>
        <patternFill>
          <bgColor rgb="FFECEFF2"/>
        </patternFill>
      </fill>
      <border diagonalUp="0" diagonalDown="0">
        <left/>
        <right/>
        <top/>
        <bottom/>
      </border>
    </dxf>
    <dxf>
      <font>
        <b val="0"/>
        <i/>
        <color rgb="FFA6A6A6"/>
      </font>
    </dxf>
    <dxf>
      <font>
        <color rgb="FFA6A6A6"/>
      </font>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color rgb="FF000000"/>
      </font>
      <fill>
        <patternFill>
          <bgColor rgb="FFECEFF2"/>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color rgb="FF000000"/>
      </font>
      <fill>
        <patternFill>
          <bgColor rgb="FFECEFF2"/>
        </patternFill>
      </fill>
      <border diagonalUp="0" diagonalDown="0">
        <left/>
        <right/>
        <top/>
        <bottom/>
      </border>
    </dxf>
    <dxf>
      <font>
        <b val="0"/>
        <i/>
        <color rgb="FFA6A6A6"/>
      </font>
    </dxf>
    <dxf>
      <font>
        <color rgb="FFA6A6A6"/>
      </font>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color rgb="FF000000"/>
      </font>
      <fill>
        <patternFill>
          <bgColor rgb="FFECEFF2"/>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color rgb="FF000000"/>
      </font>
      <fill>
        <patternFill>
          <bgColor rgb="FFECEFF2"/>
        </patternFill>
      </fill>
      <border diagonalUp="0" diagonalDown="0">
        <left/>
        <right/>
        <top/>
        <bottom/>
      </border>
    </dxf>
    <dxf>
      <font>
        <b val="0"/>
        <i/>
        <color rgb="FFA6A6A6"/>
      </font>
    </dxf>
    <dxf>
      <font>
        <color rgb="FFA6A6A6"/>
      </font>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color rgb="FF000000"/>
      </font>
      <fill>
        <patternFill>
          <bgColor rgb="FFECEFF2"/>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color rgb="FF000000"/>
      </font>
      <fill>
        <patternFill>
          <bgColor rgb="FFECEFF2"/>
        </patternFill>
      </fill>
      <border diagonalUp="0" diagonalDown="0">
        <left/>
        <right/>
        <top/>
        <bottom/>
      </border>
    </dxf>
    <dxf>
      <font>
        <b val="0"/>
        <i/>
        <color rgb="FFA6A6A6"/>
      </font>
    </dxf>
    <dxf>
      <font>
        <color rgb="FFA6A6A6"/>
      </font>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color rgb="FF000000"/>
      </font>
      <fill>
        <patternFill>
          <bgColor rgb="FFECEFF2"/>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color rgb="FF000000"/>
      </font>
      <fill>
        <patternFill>
          <bgColor rgb="FFECEFF2"/>
        </patternFill>
      </fill>
      <border diagonalUp="0" diagonalDown="0">
        <left/>
        <right/>
        <top/>
        <bottom/>
      </border>
    </dxf>
    <dxf>
      <font>
        <b val="0"/>
        <i/>
        <color rgb="FFA6A6A6"/>
      </font>
    </dxf>
    <dxf>
      <font>
        <color rgb="FFA6A6A6"/>
      </font>
    </dxf>
    <dxf>
      <font>
        <b val="0"/>
        <i/>
        <color rgb="FFA6A6A6"/>
      </font>
    </dxf>
    <dxf>
      <font>
        <color rgb="FFA6A6A6"/>
      </font>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color rgb="FFFFFFFF"/>
      </font>
      <fill>
        <patternFill>
          <bgColor rgb="FFFFFFFF"/>
        </patternFill>
      </fill>
      <border diagonalUp="0" diagonalDown="0">
        <left/>
        <right/>
        <top/>
        <bottom/>
      </border>
    </dxf>
    <dxf>
      <font>
        <color rgb="FF000000"/>
      </font>
      <fill>
        <patternFill>
          <bgColor rgb="FFECEFF2"/>
        </patternFill>
      </fill>
      <border diagonalUp="0" diagonalDown="0">
        <left/>
        <right/>
        <top/>
        <bottom/>
      </border>
    </dxf>
    <dxf>
      <font>
        <color rgb="FF000000"/>
      </font>
      <fill>
        <patternFill>
          <bgColor rgb="FFECEFF2"/>
        </patternFill>
      </fill>
      <border diagonalUp="0" diagonalDown="0">
        <left/>
        <right/>
        <top/>
        <bottom/>
      </border>
    </dxf>
    <dxf>
      <font>
        <color rgb="FF000000"/>
      </font>
      <fill>
        <patternFill>
          <bgColor rgb="FFECEFF2"/>
        </patternFill>
      </fill>
      <border diagonalUp="0" diagonalDown="0">
        <left/>
        <right/>
        <top/>
        <bottom/>
      </border>
    </dxf>
    <dxf>
      <font>
        <color rgb="FF000000"/>
      </font>
      <fill>
        <patternFill>
          <bgColor rgb="FFECEFF2"/>
        </patternFill>
      </fill>
      <border diagonalUp="0" diagonalDown="0">
        <left/>
        <right/>
        <top/>
        <bottom/>
      </border>
    </dxf>
    <dxf>
      <font>
        <color rgb="FF000000"/>
      </font>
      <fill>
        <patternFill>
          <bgColor rgb="FFECEFF2"/>
        </patternFill>
      </fill>
      <border diagonalUp="0" diagonalDown="0">
        <left/>
        <right/>
        <top/>
        <bottom/>
      </border>
    </dxf>
    <dxf>
      <font>
        <color rgb="FFFFFFFF"/>
      </font>
      <fill>
        <patternFill>
          <bgColor rgb="FFFFFFFF"/>
        </patternFill>
      </fill>
      <border diagonalUp="0" diagonalDown="0">
        <left/>
        <right/>
        <top/>
        <bottom/>
      </border>
    </dxf>
    <dxf>
      <font>
        <color rgb="FFFFFFFF"/>
      </font>
      <fill>
        <patternFill>
          <bgColor rgb="FFFFFFFF"/>
        </patternFill>
      </fill>
      <border diagonalUp="0" diagonalDown="0">
        <left/>
        <right/>
        <top/>
        <bottom/>
      </border>
    </dxf>
    <dxf>
      <font>
        <b val="0"/>
        <i/>
        <color rgb="FFA6A6A6"/>
      </font>
    </dxf>
    <dxf>
      <font>
        <color rgb="FFA6A6A6"/>
      </font>
    </dxf>
    <dxf>
      <font>
        <b val="0"/>
        <i/>
        <color rgb="FFA6A6A6"/>
      </font>
    </dxf>
    <dxf>
      <font>
        <color rgb="FFA6A6A6"/>
      </font>
    </dxf>
    <dxf>
      <font>
        <color rgb="FF000000"/>
      </font>
      <fill>
        <patternFill>
          <bgColor rgb="FFECEFF2"/>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b val="0"/>
        <i/>
        <color rgb="FFA6A6A6"/>
      </font>
    </dxf>
    <dxf>
      <font>
        <color rgb="FFA6A6A6"/>
      </font>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color rgb="FF000000"/>
      </font>
      <fill>
        <patternFill>
          <bgColor rgb="FFECEFF2"/>
        </patternFill>
      </fill>
      <border diagonalUp="0" diagonalDown="0">
        <left/>
        <right/>
        <top/>
        <bottom/>
      </border>
    </dxf>
    <dxf>
      <border diagonalUp="0" diagonalDown="0">
        <left/>
        <right/>
        <top style="hair">
          <color auto="1"/>
        </top>
        <bottom/>
      </border>
    </dxf>
    <dxf>
      <fill>
        <patternFill>
          <bgColor rgb="FFD6DCE5"/>
        </patternFill>
      </fill>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color rgb="FFFFFFFF"/>
      </font>
      <fill>
        <patternFill>
          <bgColor rgb="FFFFFFFF"/>
        </patternFill>
      </fill>
      <border diagonalUp="0" diagonalDown="0">
        <left/>
        <right/>
        <top/>
        <bottom/>
      </border>
    </dxf>
    <dxf>
      <font>
        <b val="0"/>
        <i/>
        <color rgb="FFA6A6A6"/>
      </font>
    </dxf>
    <dxf>
      <font>
        <color rgb="FFA6A6A6"/>
      </font>
    </dxf>
    <dxf>
      <font>
        <b val="0"/>
        <i/>
        <color rgb="FFA6A6A6"/>
      </font>
    </dxf>
    <dxf>
      <font>
        <color rgb="FFA6A6A6"/>
      </font>
    </dxf>
    <dxf>
      <font>
        <color rgb="FFFFFFFF"/>
      </font>
      <fill>
        <patternFill>
          <bgColor rgb="FFFFFFFF"/>
        </patternFill>
      </fill>
      <border diagonalUp="0" diagonalDown="0">
        <left/>
        <right/>
        <top/>
        <bottom/>
      </border>
    </dxf>
    <dxf>
      <font>
        <color rgb="FFFFFFFF"/>
      </font>
      <fill>
        <patternFill>
          <bgColor rgb="FFFFFFFF"/>
        </patternFill>
      </fill>
      <border diagonalUp="0" diagonalDown="0">
        <left/>
        <right/>
        <top/>
        <bottom/>
      </border>
    </dxf>
    <dxf>
      <font>
        <b val="0"/>
        <i/>
        <color rgb="FFA6A6A6"/>
      </font>
    </dxf>
    <dxf>
      <font>
        <color rgb="FFA6A6A6"/>
      </font>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b val="0"/>
        <i/>
        <color rgb="FFA6A6A6"/>
      </font>
    </dxf>
    <dxf>
      <font>
        <color rgb="FFA6A6A6"/>
      </font>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color rgb="FFFFFFFF"/>
      </font>
      <fill>
        <patternFill>
          <bgColor rgb="FFFFFFFF"/>
        </patternFill>
      </fill>
      <border diagonalUp="0" diagonalDown="0">
        <left/>
        <right/>
        <top/>
        <bottom/>
      </border>
    </dxf>
    <dxf>
      <font>
        <b val="0"/>
        <i/>
        <color rgb="FFA6A6A6"/>
      </font>
    </dxf>
    <dxf>
      <font>
        <color rgb="FFA6A6A6"/>
      </font>
    </dxf>
    <dxf>
      <font>
        <b val="0"/>
        <i/>
        <color rgb="FFA6A6A6"/>
      </font>
    </dxf>
    <dxf>
      <font>
        <color rgb="FFA6A6A6"/>
      </font>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color rgb="FFFFFFFF"/>
      </font>
      <fill>
        <patternFill>
          <bgColor rgb="FFFFFFFF"/>
        </patternFill>
      </fill>
      <border diagonalUp="0" diagonalDown="0">
        <left/>
        <right/>
        <top/>
        <bottom/>
      </border>
    </dxf>
    <dxf>
      <font>
        <b val="0"/>
        <i/>
        <color rgb="FFA6A6A6"/>
      </font>
    </dxf>
    <dxf>
      <font>
        <color rgb="FFA6A6A6"/>
      </font>
    </dxf>
    <dxf>
      <font>
        <b val="0"/>
        <i/>
        <color rgb="FFA6A6A6"/>
      </font>
    </dxf>
    <dxf>
      <font>
        <color rgb="FFA6A6A6"/>
      </font>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color rgb="FFFFFFFF"/>
      </font>
      <fill>
        <patternFill>
          <bgColor rgb="FFFFFFFF"/>
        </patternFill>
      </fill>
      <border diagonalUp="0" diagonalDown="0">
        <left/>
        <right/>
        <top/>
        <bottom/>
      </border>
    </dxf>
    <dxf>
      <font>
        <b val="0"/>
        <i/>
        <color rgb="FFA6A6A6"/>
      </font>
    </dxf>
    <dxf>
      <font>
        <color rgb="FFA6A6A6"/>
      </font>
    </dxf>
    <dxf>
      <font>
        <b val="0"/>
        <i/>
        <color rgb="FFA6A6A6"/>
      </font>
    </dxf>
    <dxf>
      <font>
        <color rgb="FFA6A6A6"/>
      </font>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color rgb="FFFFFFFF"/>
      </font>
      <fill>
        <patternFill>
          <bgColor rgb="FFFFFFFF"/>
        </patternFill>
      </fill>
      <border diagonalUp="0" diagonalDown="0">
        <left/>
        <right/>
        <top/>
        <bottom/>
      </border>
    </dxf>
    <dxf>
      <font>
        <b val="0"/>
        <i/>
        <color rgb="FFA6A6A6"/>
      </font>
    </dxf>
    <dxf>
      <font>
        <color rgb="FFA6A6A6"/>
      </font>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color rgb="FFFFFFFF"/>
      </font>
      <fill>
        <patternFill>
          <bgColor rgb="FFFFFFFF"/>
        </patternFill>
      </fill>
      <border diagonalUp="0" diagonalDown="0">
        <left/>
        <right/>
        <top/>
        <bottom/>
      </border>
    </dxf>
    <dxf>
      <font>
        <b val="0"/>
        <i/>
        <color rgb="FFA6A6A6"/>
      </font>
    </dxf>
    <dxf>
      <font>
        <color rgb="FFA6A6A6"/>
      </font>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color rgb="FFFFFFFF"/>
      </font>
      <fill>
        <patternFill>
          <bgColor rgb="FFFFFFFF"/>
        </patternFill>
      </fill>
      <border diagonalUp="0" diagonalDown="0">
        <left/>
        <right/>
        <top/>
        <bottom/>
      </border>
    </dxf>
    <dxf>
      <font>
        <b val="0"/>
        <i/>
        <color rgb="FFA6A6A6"/>
      </font>
    </dxf>
    <dxf>
      <font>
        <color rgb="FFA6A6A6"/>
      </font>
    </dxf>
    <dxf>
      <font>
        <b val="0"/>
        <i/>
        <color rgb="FFA6A6A6"/>
      </font>
    </dxf>
    <dxf>
      <font>
        <color rgb="FFA6A6A6"/>
      </font>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color rgb="FFFFFFFF"/>
      </font>
      <fill>
        <patternFill>
          <bgColor rgb="FFFFFFFF"/>
        </patternFill>
      </fill>
      <border diagonalUp="0" diagonalDown="0">
        <left/>
        <right/>
        <top/>
        <bottom/>
      </border>
    </dxf>
    <dxf>
      <font>
        <b val="0"/>
        <i/>
        <color rgb="FFA6A6A6"/>
      </font>
    </dxf>
    <dxf>
      <font>
        <color rgb="FFA6A6A6"/>
      </font>
    </dxf>
    <dxf>
      <font>
        <b val="0"/>
        <i/>
        <color rgb="FFA6A6A6"/>
      </font>
    </dxf>
    <dxf>
      <font>
        <color rgb="FFA6A6A6"/>
      </font>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color rgb="FFFFFFFF"/>
      </font>
      <fill>
        <patternFill>
          <bgColor rgb="FFFFFFFF"/>
        </patternFill>
      </fill>
      <border diagonalUp="0" diagonalDown="0">
        <left/>
        <right/>
        <top/>
        <bottom/>
      </border>
    </dxf>
    <dxf>
      <font>
        <b val="0"/>
        <i/>
        <color rgb="FFA6A6A6"/>
      </font>
    </dxf>
    <dxf>
      <font>
        <color rgb="FFA6A6A6"/>
      </font>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color rgb="FFFFFFFF"/>
      </font>
      <fill>
        <patternFill>
          <bgColor rgb="FFFFFFFF"/>
        </patternFill>
      </fill>
      <border diagonalUp="0" diagonalDown="0">
        <left/>
        <right/>
        <top/>
        <bottom/>
      </border>
    </dxf>
    <dxf>
      <font>
        <b val="0"/>
        <i/>
        <color rgb="FFA6A6A6"/>
      </font>
    </dxf>
    <dxf>
      <font>
        <color rgb="FFA6A6A6"/>
      </font>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b val="0"/>
        <i/>
        <color rgb="FFA6A6A6"/>
      </font>
    </dxf>
    <dxf>
      <font>
        <color rgb="FFA6A6A6"/>
      </font>
    </dxf>
    <dxf>
      <font>
        <b val="0"/>
        <i/>
        <color rgb="FFA6A6A6"/>
      </font>
    </dxf>
    <dxf>
      <font>
        <color rgb="FFA6A6A6"/>
      </font>
    </dxf>
    <dxf>
      <font>
        <color rgb="FF000000"/>
      </font>
      <fill>
        <patternFill>
          <bgColor rgb="FFECEFF2"/>
        </patternFill>
      </fill>
      <border diagonalUp="0" diagonalDown="0">
        <left/>
        <right/>
        <top/>
        <bottom/>
      </border>
    </dxf>
    <dxf>
      <font>
        <color rgb="FF000000"/>
      </font>
      <fill>
        <patternFill>
          <bgColor rgb="FFECEFF2"/>
        </patternFill>
      </fill>
      <border diagonalUp="0" diagonalDown="0">
        <left/>
        <right/>
        <top/>
        <bottom/>
      </border>
    </dxf>
    <dxf>
      <font>
        <color rgb="FF000000"/>
      </font>
      <fill>
        <patternFill>
          <bgColor rgb="FFECEFF2"/>
        </patternFill>
      </fill>
      <border diagonalUp="0" diagonalDown="0">
        <left/>
        <right/>
        <top/>
        <bottom/>
      </border>
    </dxf>
    <dxf>
      <font>
        <color rgb="FF000000"/>
      </font>
      <fill>
        <patternFill>
          <bgColor rgb="FFECEFF2"/>
        </patternFill>
      </fill>
      <border diagonalUp="0" diagonalDown="0">
        <left/>
        <right/>
        <top/>
        <bottom/>
      </border>
    </dxf>
    <dxf>
      <font>
        <color rgb="FF000000"/>
      </font>
      <fill>
        <patternFill>
          <bgColor rgb="FFECEFF2"/>
        </patternFill>
      </fill>
      <border diagonalUp="0" diagonalDown="0">
        <left/>
        <right/>
        <top/>
        <bottom/>
      </border>
    </dxf>
    <dxf>
      <font>
        <color rgb="FFFFFFFF"/>
      </font>
      <fill>
        <patternFill>
          <bgColor rgb="FFFFFFFF"/>
        </patternFill>
      </fill>
      <border diagonalUp="0" diagonalDown="0">
        <left/>
        <right/>
        <top/>
        <bottom/>
      </border>
    </dxf>
    <dxf>
      <font>
        <color rgb="FFFFFFFF"/>
      </font>
      <fill>
        <patternFill>
          <bgColor rgb="FFFFFFFF"/>
        </patternFill>
      </fill>
      <border diagonalUp="0" diagonalDown="0">
        <left/>
        <right/>
        <top/>
        <bottom/>
      </border>
    </dxf>
    <dxf>
      <font>
        <b val="0"/>
        <i/>
        <color rgb="FFA6A6A6"/>
      </font>
    </dxf>
    <dxf>
      <font>
        <color rgb="FFA6A6A6"/>
      </font>
    </dxf>
    <dxf>
      <font>
        <color rgb="FF000000"/>
      </font>
      <fill>
        <patternFill>
          <bgColor rgb="FFECEFF2"/>
        </patternFill>
      </fill>
      <border diagonalUp="0" diagonalDown="0">
        <left/>
        <right/>
        <top/>
        <bottom/>
      </border>
    </dxf>
    <dxf>
      <font>
        <color rgb="FF000000"/>
      </font>
      <fill>
        <patternFill>
          <bgColor rgb="FFECEFF2"/>
        </patternFill>
      </fill>
      <border diagonalUp="0" diagonalDown="0">
        <left/>
        <right/>
        <top/>
        <bottom/>
      </border>
    </dxf>
    <dxf>
      <font>
        <color rgb="FFFFFFFF"/>
      </font>
      <fill>
        <patternFill>
          <bgColor rgb="FFFFFFFF"/>
        </patternFill>
      </fill>
      <border diagonalUp="0" diagonalDown="0">
        <left/>
        <right/>
        <top/>
        <bottom/>
      </border>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color rgb="FFFFFFFF"/>
      </font>
      <fill>
        <patternFill>
          <bgColor rgb="FFFFFFFF"/>
        </patternFill>
      </fill>
      <border diagonalUp="0" diagonalDown="0">
        <left/>
        <right/>
        <top/>
        <bottom/>
      </border>
    </dxf>
    <dxf>
      <font>
        <b val="0"/>
        <i/>
        <color rgb="FFA6A6A6"/>
      </font>
    </dxf>
    <dxf>
      <font>
        <color rgb="FFA6A6A6"/>
      </font>
    </dxf>
    <dxf>
      <font>
        <color rgb="FF000000"/>
      </font>
      <fill>
        <patternFill>
          <bgColor rgb="FFECEFF2"/>
        </patternFill>
      </fill>
      <border diagonalUp="0" diagonalDown="0">
        <left/>
        <right/>
        <top/>
        <bottom/>
      </border>
    </dxf>
    <dxf>
      <font>
        <color rgb="FF000000"/>
      </font>
      <fill>
        <patternFill>
          <bgColor rgb="FFECEFF2"/>
        </patternFill>
      </fill>
      <border diagonalUp="0" diagonalDown="0">
        <left/>
        <right/>
        <top/>
        <bottom/>
      </border>
    </dxf>
    <dxf>
      <font>
        <color rgb="FF000000"/>
      </font>
      <fill>
        <patternFill>
          <bgColor rgb="FFECEFF2"/>
        </patternFill>
      </fill>
      <border diagonalUp="0" diagonalDown="0">
        <left/>
        <right/>
        <top/>
        <bottom/>
      </border>
    </dxf>
    <dxf>
      <font>
        <color rgb="FFFFFFFF"/>
      </font>
      <fill>
        <patternFill>
          <bgColor rgb="FFFFFFFF"/>
        </patternFill>
      </fill>
      <border diagonalUp="0" diagonalDown="0">
        <left/>
        <right/>
        <top/>
        <bottom/>
      </border>
    </dxf>
    <dxf>
      <font>
        <color rgb="FFFFFFFF"/>
      </font>
      <fill>
        <patternFill>
          <bgColor rgb="FFFFFFFF"/>
        </patternFill>
      </fill>
      <border diagonalUp="0" diagonalDown="0">
        <left/>
        <right/>
        <top/>
        <bottom/>
      </border>
    </dxf>
    <dxf>
      <font>
        <b val="0"/>
        <i/>
        <color rgb="FFA6A6A6"/>
      </font>
    </dxf>
    <dxf>
      <font>
        <color rgb="FFA6A6A6"/>
      </font>
    </dxf>
    <dxf>
      <font>
        <b val="0"/>
        <i/>
        <color rgb="FFA6A6A6"/>
      </font>
    </dxf>
    <dxf>
      <font>
        <color rgb="FFA6A6A6"/>
      </font>
    </dxf>
    <dxf>
      <font>
        <color rgb="FFFFFFFF"/>
      </font>
      <fill>
        <patternFill>
          <bgColor rgb="FFFFFFFF"/>
        </patternFill>
      </fill>
      <border diagonalUp="0" diagonalDown="0">
        <left/>
        <right/>
        <top/>
        <bottom/>
      </border>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color rgb="FFFFFFFF"/>
      </font>
      <fill>
        <patternFill>
          <bgColor rgb="FFFFFFFF"/>
        </patternFill>
      </fill>
      <border diagonalUp="0" diagonalDown="0">
        <left/>
        <right/>
        <top/>
        <bottom/>
      </border>
    </dxf>
    <dxf>
      <font>
        <b val="0"/>
        <i/>
        <color rgb="FFA6A6A6"/>
      </font>
    </dxf>
    <dxf>
      <font>
        <color rgb="FFA6A6A6"/>
      </font>
    </dxf>
    <dxf>
      <font>
        <b val="0"/>
        <i/>
        <color rgb="FFA6A6A6"/>
      </font>
    </dxf>
    <dxf>
      <font>
        <color rgb="FFA6A6A6"/>
      </font>
    </dxf>
    <dxf>
      <font>
        <color rgb="FF000000"/>
      </font>
      <fill>
        <patternFill>
          <bgColor rgb="FFECEFF2"/>
        </patternFill>
      </fill>
      <border diagonalUp="0" diagonalDown="0">
        <left/>
        <right/>
        <top/>
        <bottom/>
      </border>
    </dxf>
    <dxf>
      <font>
        <color rgb="FFFFFFFF"/>
      </font>
      <fill>
        <patternFill>
          <bgColor rgb="FFFFFFFF"/>
        </patternFill>
      </fill>
      <border diagonalUp="0" diagonalDown="0">
        <left/>
        <right/>
        <top/>
        <bottom/>
      </border>
    </dxf>
    <dxf>
      <font>
        <color rgb="FFFFFFFF"/>
      </font>
      <fill>
        <patternFill>
          <bgColor rgb="FFFFFFFF"/>
        </patternFill>
      </fill>
      <border diagonalUp="0" diagonalDown="0">
        <left/>
        <right/>
        <top/>
        <bottom/>
      </border>
    </dxf>
    <dxf>
      <font>
        <b val="0"/>
        <i/>
        <color rgb="FFA6A6A6"/>
      </font>
    </dxf>
    <dxf>
      <font>
        <color rgb="FFA6A6A6"/>
      </font>
    </dxf>
    <dxf>
      <font>
        <b val="0"/>
        <i/>
        <color rgb="FFA6A6A6"/>
      </font>
    </dxf>
    <dxf>
      <font>
        <color rgb="FFA6A6A6"/>
      </font>
    </dxf>
    <dxf>
      <font>
        <color rgb="FFFFFFFF"/>
      </font>
      <fill>
        <patternFill>
          <bgColor rgb="FFFFFFFF"/>
        </patternFill>
      </fill>
      <border diagonalUp="0" diagonalDown="0">
        <left/>
        <right/>
        <top/>
        <bottom/>
      </border>
    </dxf>
    <dxf>
      <font>
        <color rgb="FFFFFFFF"/>
      </font>
      <fill>
        <patternFill>
          <bgColor rgb="FFFFFFFF"/>
        </patternFill>
      </fill>
      <border diagonalUp="0" diagonalDown="0">
        <left/>
        <right/>
        <top/>
        <bottom/>
      </border>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color rgb="FFFFFFFF"/>
      </font>
      <fill>
        <patternFill>
          <bgColor rgb="FFFFFFFF"/>
        </patternFill>
      </fill>
      <border diagonalUp="0" diagonalDown="0">
        <left/>
        <right/>
        <top/>
        <bottom/>
      </border>
    </dxf>
    <dxf>
      <font>
        <b val="0"/>
        <i/>
        <color rgb="FFA6A6A6"/>
      </font>
    </dxf>
    <dxf>
      <font>
        <color rgb="FFA6A6A6"/>
      </font>
    </dxf>
    <dxf>
      <font>
        <color rgb="FF000000"/>
      </font>
      <fill>
        <patternFill>
          <bgColor rgb="FFECEFF2"/>
        </patternFill>
      </fill>
      <border diagonalUp="0" diagonalDown="0">
        <left/>
        <right/>
        <top/>
        <bottom/>
      </border>
    </dxf>
    <dxf>
      <font>
        <color rgb="FFFFFFFF"/>
      </font>
      <fill>
        <patternFill>
          <bgColor rgb="FFFFFFFF"/>
        </patternFill>
      </fill>
      <border diagonalUp="0" diagonalDown="0">
        <left/>
        <right/>
        <top/>
        <bottom/>
      </border>
    </dxf>
    <dxf>
      <font>
        <color rgb="FFFFFFFF"/>
      </font>
      <fill>
        <patternFill>
          <bgColor rgb="FFFFFFFF"/>
        </patternFill>
      </fill>
      <border diagonalUp="0" diagonalDown="0">
        <left/>
        <right/>
        <top/>
        <bottom/>
      </border>
    </dxf>
    <dxf>
      <font>
        <b val="0"/>
        <i/>
        <color rgb="FFA6A6A6"/>
      </font>
    </dxf>
    <dxf>
      <font>
        <color rgb="FFA6A6A6"/>
      </font>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7C7C7C"/>
      <rgbColor rgb="FF800080"/>
      <rgbColor rgb="FF44546A"/>
      <rgbColor rgb="FFD0CECE"/>
      <rgbColor rgb="FF808080"/>
      <rgbColor rgb="FF8FAADC"/>
      <rgbColor rgb="FF535353"/>
      <rgbColor rgb="FFF2F2F2"/>
      <rgbColor rgb="FFECEFF2"/>
      <rgbColor rgb="FF660066"/>
      <rgbColor rgb="FFFF8080"/>
      <rgbColor rgb="FF2F5597"/>
      <rgbColor rgb="FFB4C7E7"/>
      <rgbColor rgb="FF000080"/>
      <rgbColor rgb="FFFF00FF"/>
      <rgbColor rgb="FFFFFF00"/>
      <rgbColor rgb="FF00FFFF"/>
      <rgbColor rgb="FF800080"/>
      <rgbColor rgb="FF800000"/>
      <rgbColor rgb="FF008080"/>
      <rgbColor rgb="FF0000FF"/>
      <rgbColor rgb="FF00B0F0"/>
      <rgbColor rgb="FFEDEFF3"/>
      <rgbColor rgb="FFE3E7ED"/>
      <rgbColor rgb="FFDBDBDB"/>
      <rgbColor rgb="FFD6DCE5"/>
      <rgbColor rgb="FFDAE3F3"/>
      <rgbColor rgb="FFAFABAB"/>
      <rgbColor rgb="FFD9D9D9"/>
      <rgbColor rgb="FF3366FF"/>
      <rgbColor rgb="FF33CCCC"/>
      <rgbColor rgb="FF92D050"/>
      <rgbColor rgb="FFFFCC00"/>
      <rgbColor rgb="FFFF9900"/>
      <rgbColor rgb="FFFF6600"/>
      <rgbColor rgb="FF767171"/>
      <rgbColor rgb="FFA6A6A6"/>
      <rgbColor rgb="FF002060"/>
      <rgbColor rgb="FF7F7F7F"/>
      <rgbColor rgb="FF003300"/>
      <rgbColor rgb="FF404040"/>
      <rgbColor rgb="FF993300"/>
      <rgbColor rgb="FF993366"/>
      <rgbColor rgb="FF203864"/>
      <rgbColor rgb="FF222A35"/>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468360</xdr:colOff>
      <xdr:row>40</xdr:row>
      <xdr:rowOff>101520</xdr:rowOff>
    </xdr:from>
    <xdr:to>
      <xdr:col>1023</xdr:col>
      <xdr:colOff>612000</xdr:colOff>
      <xdr:row>43</xdr:row>
      <xdr:rowOff>21960</xdr:rowOff>
    </xdr:to>
    <xdr:pic>
      <xdr:nvPicPr>
        <xdr:cNvPr id="2" name="Imagem 8">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2486160" y="9209880"/>
          <a:ext cx="624586320" cy="491760"/>
        </a:xfrm>
        <a:prstGeom prst="rect">
          <a:avLst/>
        </a:prstGeom>
        <a:ln w="0">
          <a:noFill/>
        </a:ln>
      </xdr:spPr>
    </xdr:pic>
    <xdr:clientData/>
  </xdr:twoCellAnchor>
  <xdr:twoCellAnchor editAs="oneCell">
    <xdr:from>
      <xdr:col>0</xdr:col>
      <xdr:colOff>63360</xdr:colOff>
      <xdr:row>2</xdr:row>
      <xdr:rowOff>114480</xdr:rowOff>
    </xdr:from>
    <xdr:to>
      <xdr:col>10</xdr:col>
      <xdr:colOff>113040</xdr:colOff>
      <xdr:row>7</xdr:row>
      <xdr:rowOff>109800</xdr:rowOff>
    </xdr:to>
    <xdr:pic>
      <xdr:nvPicPr>
        <xdr:cNvPr id="3" name="Imagem 9">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a:stretch/>
      </xdr:blipFill>
      <xdr:spPr>
        <a:xfrm>
          <a:off x="63360" y="495360"/>
          <a:ext cx="6412320" cy="1147680"/>
        </a:xfrm>
        <a:prstGeom prst="rect">
          <a:avLst/>
        </a:prstGeom>
        <a:ln w="0">
          <a:noFill/>
        </a:ln>
      </xdr:spPr>
    </xdr:pic>
    <xdr:clientData/>
  </xdr:twoCellAnchor>
  <xdr:twoCellAnchor editAs="oneCell">
    <xdr:from>
      <xdr:col>4</xdr:col>
      <xdr:colOff>567720</xdr:colOff>
      <xdr:row>40</xdr:row>
      <xdr:rowOff>127080</xdr:rowOff>
    </xdr:from>
    <xdr:to>
      <xdr:col>9</xdr:col>
      <xdr:colOff>204840</xdr:colOff>
      <xdr:row>43</xdr:row>
      <xdr:rowOff>36360</xdr:rowOff>
    </xdr:to>
    <xdr:pic>
      <xdr:nvPicPr>
        <xdr:cNvPr id="4" name="Imagem 10">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stretch/>
      </xdr:blipFill>
      <xdr:spPr>
        <a:xfrm>
          <a:off x="2585520" y="9235440"/>
          <a:ext cx="3226320" cy="480600"/>
        </a:xfrm>
        <a:prstGeom prst="rect">
          <a:avLst/>
        </a:prstGeom>
        <a:ln w="0">
          <a:noFill/>
        </a:ln>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AE3F3"/>
  </sheetPr>
  <dimension ref="A1:M70"/>
  <sheetViews>
    <sheetView zoomScale="85" zoomScaleNormal="85" workbookViewId="0">
      <selection activeCell="H29" sqref="H29:I29"/>
    </sheetView>
  </sheetViews>
  <sheetFormatPr defaultColWidth="8.7109375" defaultRowHeight="15" zeroHeight="1"/>
  <cols>
    <col min="1" max="1" width="2.5703125" customWidth="1"/>
    <col min="8" max="9" width="12.42578125" customWidth="1"/>
    <col min="10" max="10" width="10.7109375" customWidth="1"/>
  </cols>
  <sheetData>
    <row r="1" spans="1:10">
      <c r="A1" s="1"/>
      <c r="B1" s="1"/>
      <c r="C1" s="1"/>
      <c r="D1" s="1"/>
      <c r="E1" s="1"/>
      <c r="F1" s="1"/>
      <c r="G1" s="1"/>
      <c r="H1" s="1"/>
      <c r="I1" s="1"/>
      <c r="J1" s="1"/>
    </row>
    <row r="2" spans="1:10">
      <c r="A2" s="1"/>
      <c r="B2" s="1"/>
      <c r="C2" s="1"/>
      <c r="D2" s="1"/>
      <c r="E2" s="1"/>
      <c r="F2" s="1"/>
      <c r="G2" s="1"/>
      <c r="H2" s="1"/>
      <c r="I2" s="1"/>
      <c r="J2" s="1"/>
    </row>
    <row r="3" spans="1:10">
      <c r="A3" s="1"/>
      <c r="B3" s="1"/>
      <c r="C3" s="1"/>
      <c r="D3" s="1"/>
      <c r="E3" s="1"/>
      <c r="F3" s="1"/>
      <c r="G3" s="1"/>
      <c r="H3" s="1"/>
      <c r="I3" s="1"/>
      <c r="J3" s="1"/>
    </row>
    <row r="4" spans="1:10">
      <c r="A4" s="1"/>
      <c r="B4" s="1"/>
      <c r="C4" s="1"/>
      <c r="D4" s="1"/>
      <c r="E4" s="1"/>
      <c r="F4" s="1"/>
      <c r="G4" s="1"/>
      <c r="H4" s="1"/>
      <c r="I4" s="1"/>
      <c r="J4" s="1"/>
    </row>
    <row r="5" spans="1:10" ht="30">
      <c r="A5" s="1"/>
      <c r="B5" s="148"/>
      <c r="C5" s="148"/>
      <c r="D5" s="1"/>
      <c r="E5" s="1"/>
      <c r="F5" s="1"/>
      <c r="G5" s="1"/>
      <c r="H5" s="1"/>
      <c r="I5" s="1"/>
      <c r="J5" s="1"/>
    </row>
    <row r="6" spans="1:10" ht="15.75">
      <c r="A6" s="1"/>
      <c r="B6" s="2"/>
      <c r="C6" s="3"/>
      <c r="D6" s="1"/>
      <c r="E6" s="1"/>
      <c r="F6" s="1"/>
      <c r="G6" s="1"/>
      <c r="H6" s="1"/>
      <c r="I6" s="1"/>
      <c r="J6" s="1"/>
    </row>
    <row r="7" spans="1:10">
      <c r="A7" s="1"/>
      <c r="B7" s="1"/>
      <c r="C7" s="1"/>
      <c r="D7" s="1"/>
      <c r="E7" s="1"/>
      <c r="F7" s="1"/>
      <c r="G7" s="1"/>
      <c r="H7" s="1"/>
      <c r="I7" s="1"/>
      <c r="J7" s="1"/>
    </row>
    <row r="8" spans="1:10">
      <c r="A8" s="1"/>
      <c r="B8" s="1"/>
      <c r="C8" s="1"/>
      <c r="D8" s="1"/>
      <c r="E8" s="1"/>
      <c r="F8" s="1"/>
      <c r="G8" s="1"/>
      <c r="H8" s="1"/>
      <c r="I8" s="1"/>
      <c r="J8" s="1"/>
    </row>
    <row r="9" spans="1:10" ht="76.5" customHeight="1">
      <c r="A9" s="1"/>
      <c r="B9" s="1"/>
      <c r="C9" s="1"/>
      <c r="D9" s="1"/>
      <c r="E9" s="1"/>
      <c r="F9" s="1"/>
      <c r="G9" s="1"/>
      <c r="H9" s="1"/>
      <c r="I9" s="1"/>
      <c r="J9" s="1"/>
    </row>
    <row r="10" spans="1:10">
      <c r="A10" s="1"/>
      <c r="B10" s="1"/>
      <c r="C10" s="1"/>
      <c r="D10" s="1"/>
      <c r="E10" s="1"/>
      <c r="F10" s="1"/>
      <c r="G10" s="1"/>
      <c r="H10" s="1"/>
      <c r="I10" s="1"/>
      <c r="J10" s="1"/>
    </row>
    <row r="11" spans="1:10" ht="25.5">
      <c r="A11" s="1"/>
      <c r="B11" s="149" t="s">
        <v>0</v>
      </c>
      <c r="C11" s="149"/>
      <c r="D11" s="149"/>
      <c r="E11" s="149"/>
      <c r="F11" s="149"/>
      <c r="G11" s="149"/>
      <c r="H11" s="149"/>
      <c r="I11" s="149"/>
      <c r="J11" s="149"/>
    </row>
    <row r="12" spans="1:10">
      <c r="A12" s="1"/>
      <c r="B12" s="1"/>
      <c r="C12" s="1"/>
      <c r="D12" s="1"/>
      <c r="E12" s="1"/>
      <c r="F12" s="1"/>
      <c r="G12" s="1"/>
      <c r="H12" s="1"/>
      <c r="I12" s="1"/>
      <c r="J12" s="1"/>
    </row>
    <row r="13" spans="1:10" ht="21">
      <c r="A13" s="1"/>
      <c r="B13" s="150" t="s">
        <v>1</v>
      </c>
      <c r="C13" s="150"/>
      <c r="D13" s="150"/>
      <c r="E13" s="150"/>
      <c r="F13" s="150"/>
      <c r="G13" s="150"/>
      <c r="H13" s="150"/>
      <c r="I13" s="150"/>
      <c r="J13" s="150"/>
    </row>
    <row r="14" spans="1:10">
      <c r="A14" s="1"/>
      <c r="B14" s="151" t="s">
        <v>2</v>
      </c>
      <c r="C14" s="151"/>
      <c r="D14" s="151"/>
      <c r="E14" s="151"/>
      <c r="F14" s="151"/>
      <c r="G14" s="151"/>
      <c r="H14" s="151"/>
      <c r="I14" s="151"/>
      <c r="J14" s="151"/>
    </row>
    <row r="15" spans="1:10">
      <c r="A15" s="1"/>
      <c r="B15" s="1"/>
      <c r="C15" s="1"/>
      <c r="D15" s="1"/>
      <c r="E15" s="1"/>
      <c r="F15" s="1"/>
      <c r="G15" s="1"/>
      <c r="H15" s="1"/>
      <c r="I15" s="1"/>
      <c r="J15" s="1"/>
    </row>
    <row r="16" spans="1:10">
      <c r="A16" s="1"/>
      <c r="B16" s="152"/>
      <c r="C16" s="152"/>
      <c r="D16" s="152"/>
      <c r="E16" s="152"/>
      <c r="F16" s="152"/>
      <c r="G16" s="152"/>
      <c r="H16" s="152"/>
      <c r="I16" s="152"/>
      <c r="J16" s="152"/>
    </row>
    <row r="17" spans="1:13">
      <c r="A17" s="1"/>
      <c r="B17" s="1"/>
      <c r="C17" s="1"/>
      <c r="D17" s="1"/>
      <c r="E17" s="1"/>
      <c r="F17" s="1"/>
      <c r="G17" s="1"/>
      <c r="H17" s="1"/>
      <c r="I17" s="1"/>
      <c r="J17" s="1"/>
    </row>
    <row r="18" spans="1:13">
      <c r="A18" s="1"/>
      <c r="B18" s="1"/>
      <c r="C18" s="1"/>
      <c r="D18" s="1"/>
      <c r="E18" s="1"/>
      <c r="F18" s="1"/>
      <c r="G18" s="1"/>
      <c r="H18" s="1"/>
      <c r="I18" s="1"/>
      <c r="J18" s="1"/>
    </row>
    <row r="19" spans="1:13">
      <c r="A19" s="1"/>
      <c r="B19" s="1"/>
      <c r="C19" s="1"/>
      <c r="D19" s="1"/>
      <c r="E19" s="1"/>
      <c r="F19" s="1"/>
      <c r="G19" s="1"/>
      <c r="H19" s="1"/>
      <c r="I19" s="1"/>
      <c r="J19" s="1"/>
    </row>
    <row r="20" spans="1:13" ht="12.95" customHeight="1">
      <c r="A20" s="1"/>
      <c r="B20" s="1"/>
      <c r="C20" s="1"/>
      <c r="D20" s="1"/>
      <c r="E20" s="1"/>
      <c r="F20" s="1"/>
      <c r="G20" s="1"/>
      <c r="H20" s="1"/>
      <c r="I20" s="1"/>
      <c r="J20" s="1"/>
    </row>
    <row r="21" spans="1:13" ht="28.5">
      <c r="A21" s="1"/>
      <c r="B21" s="153" t="str">
        <f>'Parte A - Resumo'!D11</f>
        <v>Vagos-uma escola que é clube nautico</v>
      </c>
      <c r="C21" s="153"/>
      <c r="D21" s="153"/>
      <c r="E21" s="153"/>
      <c r="F21" s="153"/>
      <c r="G21" s="153"/>
      <c r="H21" s="153"/>
      <c r="I21" s="153"/>
      <c r="J21" s="153"/>
    </row>
    <row r="22" spans="1:13">
      <c r="A22" s="1"/>
      <c r="B22" s="154" t="str">
        <f>'Parte A - Resumo'!D7</f>
        <v>Agrupamento de Escolas de Vagos</v>
      </c>
      <c r="C22" s="154"/>
      <c r="D22" s="154"/>
      <c r="E22" s="154"/>
      <c r="F22" s="154"/>
      <c r="G22" s="154"/>
      <c r="H22" s="154"/>
      <c r="I22" s="154"/>
      <c r="J22" s="154"/>
    </row>
    <row r="23" spans="1:13">
      <c r="A23" s="1"/>
      <c r="B23" s="1"/>
      <c r="C23" s="1"/>
      <c r="D23" s="1"/>
      <c r="E23" s="1"/>
      <c r="F23" s="1"/>
      <c r="G23" s="1"/>
      <c r="H23" s="1"/>
      <c r="I23" s="1"/>
      <c r="J23" s="1"/>
    </row>
    <row r="24" spans="1:13">
      <c r="A24" s="1"/>
      <c r="B24" s="1"/>
      <c r="C24" s="1"/>
      <c r="D24" s="1"/>
      <c r="E24" s="1"/>
      <c r="F24" s="1"/>
      <c r="G24" s="1"/>
      <c r="H24" s="1"/>
      <c r="I24" s="1"/>
      <c r="J24" s="1"/>
    </row>
    <row r="25" spans="1:13">
      <c r="A25" s="1"/>
      <c r="B25" s="1"/>
      <c r="C25" s="1"/>
      <c r="D25" s="1"/>
      <c r="E25" s="1"/>
      <c r="F25" s="1"/>
      <c r="G25" s="1"/>
      <c r="H25" s="1"/>
      <c r="I25" s="1"/>
      <c r="J25" s="1"/>
    </row>
    <row r="26" spans="1:13" ht="21">
      <c r="A26" s="1"/>
      <c r="B26" s="1"/>
      <c r="C26" s="1"/>
      <c r="D26" s="1"/>
      <c r="E26" s="155" t="s">
        <v>3</v>
      </c>
      <c r="F26" s="155"/>
      <c r="G26" s="155"/>
      <c r="H26" s="156">
        <v>44824</v>
      </c>
      <c r="I26" s="156"/>
      <c r="J26" s="4"/>
      <c r="K26" s="5"/>
      <c r="L26" s="5"/>
      <c r="M26" s="5"/>
    </row>
    <row r="27" spans="1:13">
      <c r="A27" s="1"/>
      <c r="B27" s="1"/>
      <c r="C27" s="1"/>
      <c r="D27" s="1"/>
      <c r="E27" s="1"/>
      <c r="F27" s="1"/>
      <c r="G27" s="1"/>
      <c r="H27" s="1"/>
      <c r="I27" s="1"/>
      <c r="J27" s="1"/>
    </row>
    <row r="28" spans="1:13">
      <c r="A28" s="1"/>
      <c r="B28" s="1"/>
      <c r="C28" s="1"/>
      <c r="D28" s="1"/>
      <c r="E28" s="1"/>
      <c r="F28" s="1"/>
      <c r="G28" s="1"/>
      <c r="H28" s="1"/>
      <c r="I28" s="1"/>
      <c r="J28" s="1"/>
    </row>
    <row r="29" spans="1:13" ht="21">
      <c r="A29" s="1"/>
      <c r="B29" s="1"/>
      <c r="C29" s="1"/>
      <c r="D29" s="1"/>
      <c r="E29" s="155" t="s">
        <v>4</v>
      </c>
      <c r="F29" s="155"/>
      <c r="G29" s="155"/>
      <c r="H29" s="157">
        <v>2</v>
      </c>
      <c r="I29" s="157"/>
      <c r="J29" s="1"/>
    </row>
    <row r="30" spans="1:13">
      <c r="A30" s="1"/>
      <c r="B30" s="1"/>
      <c r="C30" s="1"/>
      <c r="D30" s="1"/>
      <c r="E30" s="1"/>
      <c r="F30" s="1"/>
      <c r="G30" s="1"/>
      <c r="H30" s="1"/>
      <c r="I30" s="1"/>
      <c r="J30" s="1"/>
    </row>
    <row r="31" spans="1:13">
      <c r="A31" s="1"/>
      <c r="B31" s="1"/>
      <c r="C31" s="1"/>
      <c r="D31" s="1"/>
      <c r="E31" s="1"/>
      <c r="F31" s="1"/>
      <c r="G31" s="1"/>
      <c r="H31" s="1"/>
      <c r="I31" s="1"/>
      <c r="J31" s="1"/>
    </row>
    <row r="32" spans="1:13">
      <c r="A32" s="1"/>
      <c r="B32" s="1"/>
      <c r="C32" s="1"/>
      <c r="D32" s="1"/>
      <c r="E32" s="1"/>
      <c r="F32" s="1"/>
      <c r="G32" s="1"/>
      <c r="H32" s="1"/>
      <c r="I32" s="1"/>
      <c r="J32" s="1"/>
    </row>
    <row r="33" spans="1:10">
      <c r="A33" s="1"/>
      <c r="B33" s="1"/>
      <c r="C33" s="1"/>
      <c r="D33" s="1"/>
      <c r="E33" s="1"/>
      <c r="F33" s="1"/>
      <c r="G33" s="1"/>
      <c r="H33" s="1"/>
      <c r="I33" s="1"/>
      <c r="J33" s="1"/>
    </row>
    <row r="34" spans="1:10">
      <c r="A34" s="1"/>
      <c r="B34" s="1"/>
      <c r="C34" s="1"/>
      <c r="D34" s="1"/>
      <c r="E34" s="1"/>
      <c r="F34" s="1"/>
      <c r="G34" s="1"/>
      <c r="H34" s="1"/>
      <c r="I34" s="1"/>
      <c r="J34" s="1"/>
    </row>
    <row r="35" spans="1:10">
      <c r="A35" s="1"/>
      <c r="B35" s="1"/>
      <c r="C35" s="1"/>
      <c r="D35" s="1"/>
      <c r="E35" s="1"/>
      <c r="F35" s="1"/>
      <c r="G35" s="1"/>
      <c r="H35" s="1"/>
      <c r="I35" s="1"/>
      <c r="J35" s="1"/>
    </row>
    <row r="36" spans="1:10">
      <c r="A36" s="1"/>
      <c r="B36" s="1"/>
      <c r="C36" s="1"/>
      <c r="D36" s="1"/>
      <c r="E36" s="1"/>
      <c r="F36" s="1"/>
      <c r="G36" s="1"/>
      <c r="H36" s="1"/>
      <c r="I36" s="1"/>
      <c r="J36" s="1"/>
    </row>
    <row r="37" spans="1:10">
      <c r="A37" s="1"/>
      <c r="B37" s="1"/>
      <c r="C37" s="1"/>
      <c r="D37" s="1"/>
      <c r="E37" s="1"/>
      <c r="F37" s="1"/>
      <c r="G37" s="1"/>
      <c r="H37" s="1"/>
      <c r="I37" s="1"/>
      <c r="J37" s="1"/>
    </row>
    <row r="38" spans="1:10">
      <c r="A38" s="1"/>
      <c r="B38" s="1"/>
      <c r="C38" s="1"/>
      <c r="D38" s="1"/>
      <c r="E38" s="1"/>
      <c r="F38" s="1"/>
      <c r="G38" s="1"/>
      <c r="H38" s="1"/>
      <c r="I38" s="1"/>
      <c r="J38" s="1"/>
    </row>
    <row r="39" spans="1:10">
      <c r="A39" s="1"/>
      <c r="B39" s="1"/>
      <c r="C39" s="1"/>
      <c r="D39" s="1"/>
      <c r="E39" s="1"/>
      <c r="F39" s="1"/>
      <c r="G39" s="1"/>
      <c r="H39" s="1"/>
      <c r="I39" s="1"/>
      <c r="J39" s="1"/>
    </row>
    <row r="40" spans="1:10">
      <c r="A40" s="1"/>
      <c r="B40" s="1"/>
      <c r="C40" s="1"/>
      <c r="D40" s="1"/>
      <c r="E40" s="1"/>
      <c r="F40" s="1"/>
      <c r="G40" s="1"/>
      <c r="H40" s="1"/>
      <c r="I40" s="1"/>
      <c r="J40" s="1"/>
    </row>
    <row r="41" spans="1:10">
      <c r="A41" s="1"/>
      <c r="B41" s="1"/>
      <c r="C41" s="1"/>
      <c r="D41" s="1"/>
      <c r="E41" s="1"/>
      <c r="F41" s="1"/>
      <c r="G41" s="1"/>
      <c r="H41" s="1"/>
      <c r="I41" s="1"/>
      <c r="J41" s="1"/>
    </row>
    <row r="42" spans="1:10">
      <c r="A42" s="1"/>
      <c r="B42" s="1"/>
      <c r="C42" s="1"/>
      <c r="D42" s="1"/>
      <c r="E42" s="1"/>
      <c r="F42" s="1"/>
      <c r="G42" s="1"/>
      <c r="H42" s="1"/>
      <c r="I42" s="1"/>
      <c r="J42" s="1"/>
    </row>
    <row r="43" spans="1:10">
      <c r="A43" s="1"/>
      <c r="B43" s="1"/>
      <c r="C43" s="1"/>
      <c r="D43" s="1"/>
      <c r="E43" s="1"/>
      <c r="F43" s="1"/>
      <c r="G43" s="1"/>
      <c r="H43" s="1"/>
      <c r="I43" s="1"/>
      <c r="J43" s="1"/>
    </row>
    <row r="44" spans="1:10"/>
    <row r="45" spans="1:10"/>
    <row r="46" spans="1:10"/>
    <row r="47" spans="1:10"/>
    <row r="48" spans="1:10"/>
    <row r="49"/>
    <row r="50"/>
    <row r="51"/>
    <row r="52"/>
    <row r="53"/>
    <row r="54"/>
    <row r="55"/>
    <row r="56"/>
    <row r="57"/>
    <row r="58"/>
    <row r="59"/>
    <row r="60"/>
    <row r="61"/>
    <row r="62"/>
    <row r="63"/>
    <row r="64"/>
    <row r="65"/>
    <row r="66"/>
    <row r="67"/>
    <row r="68"/>
    <row r="69"/>
    <row r="70"/>
  </sheetData>
  <mergeCells count="11">
    <mergeCell ref="B21:J21"/>
    <mergeCell ref="B22:J22"/>
    <mergeCell ref="E26:G26"/>
    <mergeCell ref="H26:I26"/>
    <mergeCell ref="E29:G29"/>
    <mergeCell ref="H29:I29"/>
    <mergeCell ref="B5:C5"/>
    <mergeCell ref="B11:J11"/>
    <mergeCell ref="B13:J13"/>
    <mergeCell ref="B14:J14"/>
    <mergeCell ref="B16:J16"/>
  </mergeCells>
  <pageMargins left="0.7" right="0.7" top="0.5" bottom="0.5" header="0.511811023622047" footer="0.511811023622047"/>
  <pageSetup paperSize="9"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4C7E7"/>
  </sheetPr>
  <dimension ref="A1:K129"/>
  <sheetViews>
    <sheetView showGridLines="0" topLeftCell="A31" zoomScaleNormal="100" workbookViewId="0">
      <selection activeCell="J109" sqref="J109"/>
    </sheetView>
  </sheetViews>
  <sheetFormatPr defaultColWidth="9.140625" defaultRowHeight="15"/>
  <cols>
    <col min="1" max="1" width="1.140625" customWidth="1"/>
    <col min="2" max="2" width="3.42578125" customWidth="1"/>
    <col min="3" max="3" width="21.7109375" customWidth="1"/>
    <col min="4" max="4" width="22.5703125" customWidth="1"/>
    <col min="5" max="10" width="14.85546875" customWidth="1"/>
  </cols>
  <sheetData>
    <row r="1" spans="2:11" s="6" customFormat="1" ht="4.5" customHeight="1">
      <c r="B1" s="7"/>
      <c r="K1" s="8"/>
    </row>
    <row r="2" spans="2:11" s="9" customFormat="1" ht="15" customHeight="1">
      <c r="B2" s="10"/>
      <c r="C2" s="11"/>
      <c r="D2" s="11"/>
      <c r="E2" s="11"/>
      <c r="F2" s="11"/>
      <c r="G2" s="11"/>
      <c r="H2" s="11"/>
      <c r="I2" s="11"/>
      <c r="J2" s="11"/>
      <c r="K2" s="8"/>
    </row>
    <row r="3" spans="2:11" s="6" customFormat="1" ht="17.25" customHeight="1">
      <c r="B3" s="10"/>
      <c r="C3" s="12" t="s">
        <v>5</v>
      </c>
      <c r="D3" s="13"/>
      <c r="E3" s="13"/>
      <c r="F3" s="13"/>
      <c r="G3" s="13"/>
      <c r="H3" s="13"/>
      <c r="I3" s="13"/>
      <c r="J3" s="13"/>
      <c r="K3" s="8"/>
    </row>
    <row r="4" spans="2:11" s="9" customFormat="1" ht="15" customHeight="1">
      <c r="B4" s="10"/>
      <c r="C4" s="11"/>
      <c r="D4" s="11"/>
      <c r="E4" s="11"/>
      <c r="F4" s="11"/>
      <c r="G4" s="11"/>
      <c r="H4" s="11"/>
      <c r="I4" s="11"/>
      <c r="J4" s="11"/>
      <c r="K4" s="8"/>
    </row>
    <row r="5" spans="2:11" s="6" customFormat="1" ht="17.25" customHeight="1">
      <c r="B5" s="10"/>
      <c r="C5" s="12" t="s">
        <v>6</v>
      </c>
      <c r="D5" s="13"/>
      <c r="E5" s="13"/>
      <c r="F5" s="13"/>
      <c r="G5" s="13"/>
      <c r="H5" s="13"/>
      <c r="I5" s="13"/>
      <c r="J5" s="13"/>
      <c r="K5" s="8"/>
    </row>
    <row r="6" spans="2:11" s="6" customFormat="1" ht="6" customHeight="1">
      <c r="B6" s="10"/>
      <c r="C6" s="8"/>
      <c r="D6" s="8"/>
      <c r="E6" s="8"/>
      <c r="F6" s="8"/>
      <c r="G6" s="8"/>
      <c r="H6" s="8"/>
      <c r="I6" s="8"/>
      <c r="J6" s="8"/>
      <c r="K6" s="8"/>
    </row>
    <row r="7" spans="2:11" s="9" customFormat="1" ht="20.100000000000001" customHeight="1">
      <c r="B7" s="10"/>
      <c r="C7" s="14" t="s">
        <v>7</v>
      </c>
      <c r="D7" s="158" t="s">
        <v>8</v>
      </c>
      <c r="E7" s="158"/>
      <c r="F7" s="158"/>
      <c r="G7" s="158"/>
      <c r="H7" s="158"/>
      <c r="I7" s="158"/>
      <c r="J7" s="158"/>
      <c r="K7" s="8"/>
    </row>
    <row r="8" spans="2:11" s="9" customFormat="1" ht="7.5" customHeight="1">
      <c r="B8" s="10"/>
      <c r="C8" s="14"/>
      <c r="D8" s="14"/>
      <c r="E8" s="14"/>
      <c r="F8" s="14"/>
      <c r="G8" s="14"/>
      <c r="H8" s="14"/>
      <c r="I8" s="14"/>
      <c r="J8" s="14"/>
      <c r="K8" s="8"/>
    </row>
    <row r="9" spans="2:11" s="9" customFormat="1" ht="20.100000000000001" customHeight="1">
      <c r="B9" s="10"/>
      <c r="C9" s="14" t="s">
        <v>9</v>
      </c>
      <c r="D9" s="158">
        <v>600076091</v>
      </c>
      <c r="E9" s="158"/>
      <c r="F9" s="8"/>
      <c r="G9" s="14"/>
      <c r="H9" s="14"/>
      <c r="I9" s="14"/>
      <c r="J9" s="14"/>
      <c r="K9" s="8"/>
    </row>
    <row r="10" spans="2:11" s="9" customFormat="1" ht="6" customHeight="1">
      <c r="B10" s="10"/>
      <c r="C10" s="15"/>
      <c r="D10" s="16"/>
      <c r="E10" s="11"/>
      <c r="F10" s="11"/>
      <c r="G10" s="11"/>
      <c r="H10" s="11"/>
      <c r="I10" s="11"/>
      <c r="J10" s="11"/>
      <c r="K10" s="8"/>
    </row>
    <row r="11" spans="2:11" s="9" customFormat="1" ht="20.100000000000001" customHeight="1">
      <c r="B11" s="10"/>
      <c r="C11" s="14" t="s">
        <v>10</v>
      </c>
      <c r="D11" s="158" t="s">
        <v>11</v>
      </c>
      <c r="E11" s="158"/>
      <c r="F11" s="158"/>
      <c r="G11" s="158"/>
      <c r="H11" s="158"/>
      <c r="I11" s="158"/>
      <c r="J11" s="158"/>
      <c r="K11" s="8"/>
    </row>
    <row r="12" spans="2:11" s="9" customFormat="1" ht="6" customHeight="1">
      <c r="B12" s="10"/>
      <c r="C12" s="15"/>
      <c r="D12" s="8"/>
      <c r="E12" s="8"/>
      <c r="F12" s="8"/>
      <c r="G12" s="11"/>
      <c r="H12" s="11"/>
      <c r="I12" s="11"/>
      <c r="J12" s="11"/>
      <c r="K12" s="8"/>
    </row>
    <row r="13" spans="2:11" s="9" customFormat="1" ht="20.100000000000001" customHeight="1">
      <c r="B13" s="17"/>
      <c r="C13" s="14" t="s">
        <v>12</v>
      </c>
      <c r="D13" s="158" t="s">
        <v>13</v>
      </c>
      <c r="E13" s="158"/>
      <c r="F13" s="8"/>
      <c r="G13" s="14"/>
      <c r="H13" s="14"/>
      <c r="I13" s="14"/>
      <c r="J13" s="14"/>
      <c r="K13" s="8"/>
    </row>
    <row r="14" spans="2:11" s="9" customFormat="1" ht="6" customHeight="1">
      <c r="B14" s="17"/>
      <c r="C14" s="14"/>
      <c r="D14" s="11"/>
      <c r="E14" s="11"/>
      <c r="F14" s="8"/>
      <c r="G14" s="14"/>
      <c r="H14" s="14"/>
      <c r="I14" s="14"/>
      <c r="J14" s="14"/>
      <c r="K14" s="8"/>
    </row>
    <row r="15" spans="2:11" s="9" customFormat="1" ht="20.100000000000001" customHeight="1">
      <c r="B15" s="17"/>
      <c r="C15" s="14" t="s">
        <v>3</v>
      </c>
      <c r="D15" s="159">
        <v>44824</v>
      </c>
      <c r="E15" s="159"/>
      <c r="F15" s="8"/>
      <c r="G15" s="14"/>
      <c r="H15" s="14"/>
      <c r="I15" s="14"/>
      <c r="J15" s="14"/>
      <c r="K15" s="8"/>
    </row>
    <row r="16" spans="2:11" s="9" customFormat="1" ht="20.100000000000001" customHeight="1">
      <c r="B16" s="17"/>
      <c r="C16" s="14"/>
      <c r="D16" s="11"/>
      <c r="E16" s="11"/>
      <c r="F16" s="8"/>
      <c r="G16" s="14"/>
      <c r="H16" s="14"/>
      <c r="I16" s="14"/>
      <c r="J16" s="14"/>
      <c r="K16" s="8"/>
    </row>
    <row r="17" spans="2:11" s="9" customFormat="1" ht="12" customHeight="1">
      <c r="B17" s="10"/>
      <c r="C17" s="15" t="s">
        <v>14</v>
      </c>
      <c r="D17" s="11"/>
      <c r="E17" s="11"/>
      <c r="F17" s="11"/>
      <c r="G17" s="11"/>
      <c r="H17" s="11"/>
      <c r="I17" s="11"/>
      <c r="J17" s="11"/>
      <c r="K17" s="8"/>
    </row>
    <row r="18" spans="2:11" s="9" customFormat="1" ht="12" customHeight="1">
      <c r="B18" s="10"/>
      <c r="C18" s="15"/>
      <c r="D18" s="11"/>
      <c r="E18" s="11"/>
      <c r="F18" s="11"/>
      <c r="G18" s="11"/>
      <c r="H18" s="11"/>
      <c r="I18" s="11"/>
      <c r="J18" s="11"/>
      <c r="K18" s="8"/>
    </row>
    <row r="19" spans="2:11" s="9" customFormat="1" ht="39" customHeight="1">
      <c r="B19" s="10"/>
      <c r="C19" s="18" t="s">
        <v>15</v>
      </c>
      <c r="D19" s="19">
        <v>44378</v>
      </c>
      <c r="E19" s="11"/>
      <c r="F19" s="18" t="s">
        <v>16</v>
      </c>
      <c r="G19" s="19">
        <v>44824</v>
      </c>
      <c r="H19" s="160" t="s">
        <v>17</v>
      </c>
      <c r="I19" s="160"/>
      <c r="J19" s="20">
        <v>2</v>
      </c>
      <c r="K19" s="8"/>
    </row>
    <row r="20" spans="2:11" s="9" customFormat="1" ht="12" customHeight="1">
      <c r="B20" s="10"/>
      <c r="C20" s="15"/>
      <c r="D20" s="11"/>
      <c r="E20" s="11"/>
      <c r="F20" s="11"/>
      <c r="G20" s="11"/>
      <c r="H20" s="11"/>
      <c r="I20" s="11"/>
      <c r="J20" s="11"/>
      <c r="K20" s="8"/>
    </row>
    <row r="21" spans="2:11" s="6" customFormat="1" ht="18" customHeight="1">
      <c r="B21" s="10"/>
      <c r="C21" s="12" t="s">
        <v>18</v>
      </c>
      <c r="D21" s="13"/>
      <c r="E21" s="13"/>
      <c r="F21" s="13"/>
      <c r="G21" s="13"/>
      <c r="H21" s="13"/>
      <c r="I21" s="13"/>
      <c r="J21" s="13"/>
      <c r="K21" s="8"/>
    </row>
    <row r="22" spans="2:11" s="6" customFormat="1" ht="18" customHeight="1">
      <c r="B22" s="10"/>
      <c r="C22" s="21"/>
      <c r="D22" s="21"/>
      <c r="E22" s="21"/>
      <c r="F22" s="21"/>
      <c r="G22" s="21"/>
      <c r="H22" s="21"/>
      <c r="I22" s="21"/>
      <c r="J22" s="21"/>
      <c r="K22" s="8"/>
    </row>
    <row r="23" spans="2:11" s="6" customFormat="1" ht="5.25" customHeight="1">
      <c r="B23" s="10"/>
      <c r="C23" s="11"/>
      <c r="D23" s="11"/>
      <c r="E23" s="11"/>
      <c r="F23" s="11"/>
      <c r="G23" s="11"/>
      <c r="H23" s="11"/>
      <c r="I23" s="21"/>
      <c r="J23" s="21"/>
      <c r="K23" s="8"/>
    </row>
    <row r="24" spans="2:11" s="6" customFormat="1" ht="41.1" customHeight="1">
      <c r="B24" s="10"/>
      <c r="C24" s="22"/>
      <c r="D24" s="22" t="s">
        <v>19</v>
      </c>
      <c r="E24" s="22" t="s">
        <v>20</v>
      </c>
      <c r="F24" s="23" t="s">
        <v>21</v>
      </c>
      <c r="G24" s="23" t="s">
        <v>22</v>
      </c>
      <c r="H24" s="23" t="s">
        <v>23</v>
      </c>
      <c r="I24" s="23" t="s">
        <v>24</v>
      </c>
      <c r="J24" s="23" t="s">
        <v>25</v>
      </c>
      <c r="K24" s="8"/>
    </row>
    <row r="25" spans="2:11" s="6" customFormat="1" ht="17.25" customHeight="1">
      <c r="B25" s="10"/>
      <c r="C25" s="24" t="s">
        <v>26</v>
      </c>
      <c r="D25" s="25"/>
      <c r="E25" s="25"/>
      <c r="F25" s="26">
        <f>F38+F47+F56+F65+F74+F83+F92+F101</f>
        <v>18367.594390372898</v>
      </c>
      <c r="G25" s="26">
        <f>G38+G47+G56+G65+G74+G83+G92+G101</f>
        <v>18367.594390372898</v>
      </c>
      <c r="H25" s="27"/>
      <c r="I25" s="28"/>
      <c r="J25" s="29">
        <f t="shared" ref="J25:J32" si="0">H25*I25</f>
        <v>0</v>
      </c>
      <c r="K25" s="8"/>
    </row>
    <row r="26" spans="2:11" s="6" customFormat="1" ht="17.25" customHeight="1">
      <c r="B26" s="10"/>
      <c r="C26" s="30" t="s">
        <v>27</v>
      </c>
      <c r="D26" s="31"/>
      <c r="E26" s="32"/>
      <c r="F26" s="33">
        <f>F39+F48+F57+F66+F75+F84+F93+F102+F102</f>
        <v>0</v>
      </c>
      <c r="G26" s="33">
        <f>G39+G48+G57+G66+G75+G84+G93+G102+G102</f>
        <v>0</v>
      </c>
      <c r="H26" s="34"/>
      <c r="I26" s="35"/>
      <c r="J26" s="36">
        <f t="shared" si="0"/>
        <v>0</v>
      </c>
      <c r="K26" s="8"/>
    </row>
    <row r="27" spans="2:11" s="6" customFormat="1" ht="17.25" customHeight="1">
      <c r="B27" s="10"/>
      <c r="C27" s="30" t="s">
        <v>28</v>
      </c>
      <c r="D27" s="31"/>
      <c r="E27" s="32"/>
      <c r="F27" s="33">
        <f t="shared" ref="F27:G32" si="1">F40+F49+F58+F67+F76+F85+F94+F103</f>
        <v>0</v>
      </c>
      <c r="G27" s="33">
        <f t="shared" si="1"/>
        <v>0</v>
      </c>
      <c r="H27" s="34"/>
      <c r="I27" s="37"/>
      <c r="J27" s="36">
        <f t="shared" si="0"/>
        <v>0</v>
      </c>
      <c r="K27" s="8"/>
    </row>
    <row r="28" spans="2:11" s="6" customFormat="1" ht="17.25" customHeight="1">
      <c r="B28" s="10"/>
      <c r="C28" s="30" t="s">
        <v>29</v>
      </c>
      <c r="D28" s="31"/>
      <c r="E28" s="32"/>
      <c r="F28" s="33">
        <f t="shared" si="1"/>
        <v>0</v>
      </c>
      <c r="G28" s="33">
        <f t="shared" si="1"/>
        <v>0</v>
      </c>
      <c r="H28" s="34"/>
      <c r="I28" s="37"/>
      <c r="J28" s="36">
        <f t="shared" si="0"/>
        <v>0</v>
      </c>
      <c r="K28" s="8"/>
    </row>
    <row r="29" spans="2:11" s="6" customFormat="1" ht="17.25" customHeight="1">
      <c r="B29" s="10"/>
      <c r="C29" s="30" t="s">
        <v>30</v>
      </c>
      <c r="D29" s="31"/>
      <c r="E29" s="32"/>
      <c r="F29" s="33">
        <f t="shared" si="1"/>
        <v>0</v>
      </c>
      <c r="G29" s="33">
        <f t="shared" si="1"/>
        <v>0</v>
      </c>
      <c r="H29" s="34"/>
      <c r="I29" s="35"/>
      <c r="J29" s="36">
        <f t="shared" si="0"/>
        <v>0</v>
      </c>
      <c r="K29" s="8"/>
    </row>
    <row r="30" spans="2:11" s="6" customFormat="1" ht="17.25" customHeight="1">
      <c r="B30" s="10"/>
      <c r="C30" s="30" t="s">
        <v>31</v>
      </c>
      <c r="D30" s="31"/>
      <c r="E30" s="32"/>
      <c r="F30" s="33">
        <f t="shared" si="1"/>
        <v>0</v>
      </c>
      <c r="G30" s="33">
        <f t="shared" si="1"/>
        <v>0</v>
      </c>
      <c r="H30" s="34"/>
      <c r="I30" s="35"/>
      <c r="J30" s="36">
        <f t="shared" si="0"/>
        <v>0</v>
      </c>
      <c r="K30" s="8"/>
    </row>
    <row r="31" spans="2:11" s="6" customFormat="1" ht="17.25" customHeight="1">
      <c r="B31" s="10"/>
      <c r="C31" s="30" t="s">
        <v>32</v>
      </c>
      <c r="D31" s="31"/>
      <c r="E31" s="32"/>
      <c r="F31" s="33">
        <f t="shared" si="1"/>
        <v>0</v>
      </c>
      <c r="G31" s="33">
        <f t="shared" si="1"/>
        <v>0</v>
      </c>
      <c r="H31" s="34"/>
      <c r="I31" s="35"/>
      <c r="J31" s="36">
        <f t="shared" si="0"/>
        <v>0</v>
      </c>
      <c r="K31" s="8"/>
    </row>
    <row r="32" spans="2:11" s="6" customFormat="1" ht="17.25" customHeight="1">
      <c r="B32" s="10"/>
      <c r="C32" s="38" t="s">
        <v>33</v>
      </c>
      <c r="D32" s="39"/>
      <c r="E32" s="40"/>
      <c r="F32" s="33">
        <f t="shared" si="1"/>
        <v>0</v>
      </c>
      <c r="G32" s="33">
        <f t="shared" si="1"/>
        <v>0</v>
      </c>
      <c r="H32" s="34"/>
      <c r="I32" s="35"/>
      <c r="J32" s="36">
        <f t="shared" si="0"/>
        <v>0</v>
      </c>
      <c r="K32" s="8"/>
    </row>
    <row r="33" spans="1:11" s="6" customFormat="1" ht="18" customHeight="1">
      <c r="B33" s="10"/>
      <c r="C33" s="21"/>
      <c r="D33" s="21"/>
      <c r="E33" s="41" t="s">
        <v>34</v>
      </c>
      <c r="F33" s="42">
        <f>+SUM(F25:F32)</f>
        <v>18367.594390372898</v>
      </c>
      <c r="G33" s="42">
        <f>+SUM(G25:G32)</f>
        <v>18367.594390372898</v>
      </c>
      <c r="H33" s="43">
        <f>+SUM(H25:H32)</f>
        <v>0</v>
      </c>
      <c r="I33" s="44"/>
      <c r="J33" s="45">
        <f>+SUM(J25:J32)</f>
        <v>0</v>
      </c>
      <c r="K33" s="8"/>
    </row>
    <row r="34" spans="1:11" s="6" customFormat="1" ht="18" customHeight="1">
      <c r="B34" s="10"/>
      <c r="C34" s="21"/>
      <c r="D34" s="21"/>
      <c r="E34" s="21"/>
      <c r="F34" s="21"/>
      <c r="G34" s="21"/>
      <c r="H34" s="21"/>
      <c r="I34" s="21"/>
      <c r="J34" s="21"/>
      <c r="K34" s="8"/>
    </row>
    <row r="35" spans="1:11" s="6" customFormat="1" ht="18" customHeight="1">
      <c r="A35" s="9"/>
      <c r="B35" s="10"/>
      <c r="C35" s="12" t="s">
        <v>35</v>
      </c>
      <c r="D35" s="46"/>
      <c r="E35" s="46"/>
      <c r="F35" s="46"/>
      <c r="G35" s="46"/>
      <c r="H35" s="46"/>
      <c r="I35" s="46"/>
      <c r="J35" s="46"/>
      <c r="K35" s="8"/>
    </row>
    <row r="36" spans="1:11" s="6" customFormat="1" ht="18" customHeight="1">
      <c r="A36" s="9"/>
      <c r="B36" s="10"/>
      <c r="C36" s="21" t="s">
        <v>36</v>
      </c>
      <c r="D36" s="21"/>
      <c r="E36" s="21"/>
      <c r="F36" s="21"/>
      <c r="G36" s="21"/>
      <c r="H36" s="21"/>
      <c r="I36" s="21"/>
      <c r="J36" s="21"/>
      <c r="K36" s="8"/>
    </row>
    <row r="37" spans="1:11" s="6" customFormat="1" ht="57" customHeight="1">
      <c r="A37" s="9"/>
      <c r="B37" s="10"/>
      <c r="C37" s="23" t="s">
        <v>37</v>
      </c>
      <c r="D37" s="23"/>
      <c r="E37" s="23" t="s">
        <v>38</v>
      </c>
      <c r="F37" s="23" t="s">
        <v>39</v>
      </c>
      <c r="G37" s="23" t="s">
        <v>40</v>
      </c>
      <c r="H37" s="23" t="s">
        <v>41</v>
      </c>
      <c r="I37" s="23" t="s">
        <v>42</v>
      </c>
      <c r="J37" s="23" t="s">
        <v>43</v>
      </c>
      <c r="K37" s="8"/>
    </row>
    <row r="38" spans="1:11" s="6" customFormat="1" ht="24.75" customHeight="1">
      <c r="B38" s="10"/>
      <c r="C38" s="161" t="s">
        <v>44</v>
      </c>
      <c r="D38" s="161"/>
      <c r="E38" s="47" t="s">
        <v>26</v>
      </c>
      <c r="F38" s="48">
        <f>+'RH_Custos Reais'!O31</f>
        <v>5867.5943903728994</v>
      </c>
      <c r="G38" s="48">
        <f>+'RH_Custos Reais'!O31</f>
        <v>5867.5943903728994</v>
      </c>
      <c r="H38" s="49"/>
      <c r="I38" s="50"/>
      <c r="J38" s="29">
        <f t="shared" ref="J38:J45" si="2">H38*I38</f>
        <v>0</v>
      </c>
      <c r="K38" s="8"/>
    </row>
    <row r="39" spans="1:11" s="6" customFormat="1" ht="24.75" customHeight="1">
      <c r="B39" s="10"/>
      <c r="C39" s="51"/>
      <c r="D39" s="52"/>
      <c r="E39" s="47" t="s">
        <v>27</v>
      </c>
      <c r="F39" s="48"/>
      <c r="G39" s="48"/>
      <c r="H39" s="49"/>
      <c r="I39" s="50"/>
      <c r="J39" s="36">
        <f t="shared" si="2"/>
        <v>0</v>
      </c>
      <c r="K39" s="8"/>
    </row>
    <row r="40" spans="1:11" s="6" customFormat="1" ht="24.75" customHeight="1">
      <c r="B40" s="10"/>
      <c r="C40" s="51"/>
      <c r="D40" s="52"/>
      <c r="E40" s="47" t="s">
        <v>28</v>
      </c>
      <c r="F40" s="48"/>
      <c r="G40" s="48"/>
      <c r="H40" s="49"/>
      <c r="I40" s="50"/>
      <c r="J40" s="36">
        <f t="shared" si="2"/>
        <v>0</v>
      </c>
      <c r="K40" s="8"/>
    </row>
    <row r="41" spans="1:11" s="6" customFormat="1" ht="24.75" customHeight="1">
      <c r="B41" s="10"/>
      <c r="C41" s="51"/>
      <c r="D41" s="52"/>
      <c r="E41" s="47" t="s">
        <v>29</v>
      </c>
      <c r="F41" s="48"/>
      <c r="G41" s="48"/>
      <c r="H41" s="49"/>
      <c r="I41" s="50"/>
      <c r="J41" s="36">
        <f t="shared" si="2"/>
        <v>0</v>
      </c>
      <c r="K41" s="8"/>
    </row>
    <row r="42" spans="1:11" s="6" customFormat="1" ht="24.75" customHeight="1">
      <c r="B42" s="10"/>
      <c r="C42" s="51"/>
      <c r="D42" s="52"/>
      <c r="E42" s="47" t="s">
        <v>30</v>
      </c>
      <c r="F42" s="48"/>
      <c r="G42" s="48"/>
      <c r="H42" s="49"/>
      <c r="I42" s="50"/>
      <c r="J42" s="36">
        <f t="shared" si="2"/>
        <v>0</v>
      </c>
      <c r="K42" s="8"/>
    </row>
    <row r="43" spans="1:11" s="6" customFormat="1" ht="24.75" customHeight="1">
      <c r="B43" s="10"/>
      <c r="C43" s="51"/>
      <c r="D43" s="52"/>
      <c r="E43" s="47" t="s">
        <v>31</v>
      </c>
      <c r="F43" s="48"/>
      <c r="G43" s="48"/>
      <c r="H43" s="49"/>
      <c r="I43" s="50"/>
      <c r="J43" s="36">
        <f t="shared" si="2"/>
        <v>0</v>
      </c>
      <c r="K43" s="8"/>
    </row>
    <row r="44" spans="1:11" s="6" customFormat="1" ht="24.75" customHeight="1">
      <c r="B44" s="10"/>
      <c r="C44" s="51"/>
      <c r="D44" s="52"/>
      <c r="E44" s="47" t="s">
        <v>32</v>
      </c>
      <c r="F44" s="48"/>
      <c r="G44" s="48"/>
      <c r="H44" s="49"/>
      <c r="I44" s="50"/>
      <c r="J44" s="36">
        <f t="shared" si="2"/>
        <v>0</v>
      </c>
      <c r="K44" s="8"/>
    </row>
    <row r="45" spans="1:11" s="6" customFormat="1" ht="24.75" customHeight="1">
      <c r="B45" s="10"/>
      <c r="C45" s="51"/>
      <c r="D45" s="52"/>
      <c r="E45" s="53" t="s">
        <v>45</v>
      </c>
      <c r="F45" s="54"/>
      <c r="G45" s="54"/>
      <c r="H45" s="55"/>
      <c r="I45" s="56"/>
      <c r="J45" s="57">
        <f t="shared" si="2"/>
        <v>0</v>
      </c>
      <c r="K45" s="8"/>
    </row>
    <row r="46" spans="1:11" s="6" customFormat="1" ht="24.75" customHeight="1">
      <c r="B46" s="10"/>
      <c r="C46" s="58"/>
      <c r="D46" s="59"/>
      <c r="E46" s="60" t="s">
        <v>34</v>
      </c>
      <c r="F46" s="61">
        <f>SUM(F38:F45)</f>
        <v>5867.5943903728994</v>
      </c>
      <c r="G46" s="61">
        <f>SUM(G38:G45)</f>
        <v>5867.5943903728994</v>
      </c>
      <c r="H46" s="61">
        <f>SUM(H38:H45)</f>
        <v>0</v>
      </c>
      <c r="I46" s="61"/>
      <c r="J46" s="61">
        <f>SUM(J38:J45)</f>
        <v>0</v>
      </c>
      <c r="K46" s="8"/>
    </row>
    <row r="47" spans="1:11" s="6" customFormat="1" ht="24.75" customHeight="1">
      <c r="B47" s="10"/>
      <c r="C47" s="162" t="s">
        <v>46</v>
      </c>
      <c r="D47" s="162"/>
      <c r="E47" s="62" t="s">
        <v>26</v>
      </c>
      <c r="F47" s="63"/>
      <c r="G47" s="63"/>
      <c r="H47" s="49"/>
      <c r="I47" s="50"/>
      <c r="J47" s="36">
        <f t="shared" ref="J47:J54" si="3">H47*I47</f>
        <v>0</v>
      </c>
      <c r="K47" s="8"/>
    </row>
    <row r="48" spans="1:11" s="6" customFormat="1" ht="24.75" customHeight="1">
      <c r="B48" s="10"/>
      <c r="C48" s="64"/>
      <c r="D48" s="65"/>
      <c r="E48" s="47" t="s">
        <v>27</v>
      </c>
      <c r="F48" s="48"/>
      <c r="G48" s="48"/>
      <c r="H48" s="49"/>
      <c r="I48" s="50"/>
      <c r="J48" s="36">
        <f t="shared" si="3"/>
        <v>0</v>
      </c>
      <c r="K48" s="8"/>
    </row>
    <row r="49" spans="2:11" s="6" customFormat="1" ht="24.75" customHeight="1">
      <c r="B49" s="10"/>
      <c r="C49" s="64"/>
      <c r="D49" s="65"/>
      <c r="E49" s="47" t="s">
        <v>28</v>
      </c>
      <c r="F49" s="48"/>
      <c r="G49" s="48"/>
      <c r="H49" s="49"/>
      <c r="I49" s="50"/>
      <c r="J49" s="36">
        <f t="shared" si="3"/>
        <v>0</v>
      </c>
      <c r="K49" s="8"/>
    </row>
    <row r="50" spans="2:11" s="6" customFormat="1" ht="24.75" customHeight="1">
      <c r="B50" s="10"/>
      <c r="C50" s="64"/>
      <c r="D50" s="65"/>
      <c r="E50" s="47" t="s">
        <v>29</v>
      </c>
      <c r="F50" s="48"/>
      <c r="G50" s="48"/>
      <c r="H50" s="49"/>
      <c r="I50" s="50"/>
      <c r="J50" s="36">
        <f t="shared" si="3"/>
        <v>0</v>
      </c>
      <c r="K50" s="8"/>
    </row>
    <row r="51" spans="2:11" s="6" customFormat="1" ht="24.75" customHeight="1">
      <c r="B51" s="10"/>
      <c r="C51" s="64"/>
      <c r="D51" s="65"/>
      <c r="E51" s="47" t="s">
        <v>30</v>
      </c>
      <c r="F51" s="48"/>
      <c r="G51" s="48"/>
      <c r="H51" s="49"/>
      <c r="I51" s="50"/>
      <c r="J51" s="36">
        <f t="shared" si="3"/>
        <v>0</v>
      </c>
      <c r="K51" s="8"/>
    </row>
    <row r="52" spans="2:11" s="6" customFormat="1" ht="24.75" customHeight="1">
      <c r="B52" s="10"/>
      <c r="C52" s="64"/>
      <c r="D52" s="65"/>
      <c r="E52" s="47" t="s">
        <v>31</v>
      </c>
      <c r="F52" s="48"/>
      <c r="G52" s="48"/>
      <c r="H52" s="49"/>
      <c r="I52" s="50"/>
      <c r="J52" s="36">
        <f t="shared" si="3"/>
        <v>0</v>
      </c>
      <c r="K52" s="8"/>
    </row>
    <row r="53" spans="2:11" s="6" customFormat="1" ht="24.75" customHeight="1">
      <c r="B53" s="10"/>
      <c r="C53" s="64"/>
      <c r="D53" s="65"/>
      <c r="E53" s="47" t="s">
        <v>32</v>
      </c>
      <c r="F53" s="48"/>
      <c r="G53" s="48"/>
      <c r="H53" s="49"/>
      <c r="I53" s="50"/>
      <c r="J53" s="36">
        <f t="shared" si="3"/>
        <v>0</v>
      </c>
      <c r="K53" s="8"/>
    </row>
    <row r="54" spans="2:11" s="6" customFormat="1" ht="24.75" customHeight="1">
      <c r="B54" s="10"/>
      <c r="C54" s="64"/>
      <c r="D54" s="65"/>
      <c r="E54" s="53" t="s">
        <v>45</v>
      </c>
      <c r="F54" s="54"/>
      <c r="G54" s="54"/>
      <c r="H54" s="55"/>
      <c r="I54" s="56"/>
      <c r="J54" s="57">
        <f t="shared" si="3"/>
        <v>0</v>
      </c>
      <c r="K54" s="8"/>
    </row>
    <row r="55" spans="2:11" s="6" customFormat="1" ht="24.75" customHeight="1">
      <c r="B55" s="10"/>
      <c r="C55" s="64"/>
      <c r="D55" s="65"/>
      <c r="E55" s="60" t="s">
        <v>34</v>
      </c>
      <c r="F55" s="61">
        <f>SUM(F47:F54)</f>
        <v>0</v>
      </c>
      <c r="G55" s="61">
        <f>SUM(G47:G54)</f>
        <v>0</v>
      </c>
      <c r="H55" s="61">
        <f>SUM(H47:H54)</f>
        <v>0</v>
      </c>
      <c r="I55" s="61"/>
      <c r="J55" s="61">
        <f>SUM(J47:J54)</f>
        <v>0</v>
      </c>
      <c r="K55" s="8"/>
    </row>
    <row r="56" spans="2:11" s="6" customFormat="1" ht="24.75" customHeight="1">
      <c r="B56" s="10"/>
      <c r="C56" s="162" t="s">
        <v>47</v>
      </c>
      <c r="D56" s="162"/>
      <c r="E56" s="47" t="s">
        <v>26</v>
      </c>
      <c r="F56" s="48"/>
      <c r="G56" s="48"/>
      <c r="H56" s="49"/>
      <c r="I56" s="50"/>
      <c r="J56" s="36">
        <f t="shared" ref="J56:J63" si="4">H56*I56</f>
        <v>0</v>
      </c>
      <c r="K56" s="8"/>
    </row>
    <row r="57" spans="2:11" s="6" customFormat="1" ht="24.75" customHeight="1">
      <c r="B57" s="10"/>
      <c r="C57" s="64"/>
      <c r="D57" s="65"/>
      <c r="E57" s="47" t="s">
        <v>27</v>
      </c>
      <c r="F57" s="48"/>
      <c r="G57" s="48"/>
      <c r="H57" s="49"/>
      <c r="I57" s="50"/>
      <c r="J57" s="36">
        <f t="shared" si="4"/>
        <v>0</v>
      </c>
      <c r="K57" s="8"/>
    </row>
    <row r="58" spans="2:11" s="6" customFormat="1" ht="24.75" customHeight="1">
      <c r="B58" s="10"/>
      <c r="C58" s="64"/>
      <c r="D58" s="65"/>
      <c r="E58" s="47" t="s">
        <v>28</v>
      </c>
      <c r="F58" s="48"/>
      <c r="G58" s="48"/>
      <c r="H58" s="49"/>
      <c r="I58" s="50"/>
      <c r="J58" s="36">
        <f t="shared" si="4"/>
        <v>0</v>
      </c>
      <c r="K58" s="8"/>
    </row>
    <row r="59" spans="2:11" s="6" customFormat="1" ht="24.6" customHeight="1">
      <c r="B59" s="10"/>
      <c r="C59" s="64"/>
      <c r="D59" s="65"/>
      <c r="E59" s="47" t="s">
        <v>29</v>
      </c>
      <c r="F59" s="48"/>
      <c r="G59" s="48"/>
      <c r="H59" s="49"/>
      <c r="I59" s="50"/>
      <c r="J59" s="36">
        <f t="shared" si="4"/>
        <v>0</v>
      </c>
      <c r="K59" s="8"/>
    </row>
    <row r="60" spans="2:11" s="6" customFormat="1" ht="24.75" customHeight="1">
      <c r="B60" s="10"/>
      <c r="C60" s="64"/>
      <c r="D60" s="65"/>
      <c r="E60" s="47" t="s">
        <v>30</v>
      </c>
      <c r="F60" s="48"/>
      <c r="G60" s="48"/>
      <c r="H60" s="49"/>
      <c r="I60" s="50"/>
      <c r="J60" s="36">
        <f t="shared" si="4"/>
        <v>0</v>
      </c>
      <c r="K60" s="8"/>
    </row>
    <row r="61" spans="2:11" s="6" customFormat="1" ht="24.75" customHeight="1">
      <c r="B61" s="10"/>
      <c r="C61" s="64"/>
      <c r="D61" s="65"/>
      <c r="E61" s="47" t="s">
        <v>31</v>
      </c>
      <c r="F61" s="48"/>
      <c r="G61" s="48"/>
      <c r="H61" s="49"/>
      <c r="I61" s="50"/>
      <c r="J61" s="36">
        <f t="shared" si="4"/>
        <v>0</v>
      </c>
      <c r="K61" s="8"/>
    </row>
    <row r="62" spans="2:11" s="6" customFormat="1" ht="24.75" customHeight="1">
      <c r="B62" s="10"/>
      <c r="C62" s="64"/>
      <c r="D62" s="65"/>
      <c r="E62" s="47" t="s">
        <v>32</v>
      </c>
      <c r="F62" s="48"/>
      <c r="G62" s="48"/>
      <c r="H62" s="49"/>
      <c r="I62" s="50"/>
      <c r="J62" s="36">
        <f t="shared" si="4"/>
        <v>0</v>
      </c>
      <c r="K62" s="8"/>
    </row>
    <row r="63" spans="2:11" s="6" customFormat="1" ht="24.75" customHeight="1">
      <c r="B63" s="10"/>
      <c r="C63" s="64"/>
      <c r="D63" s="65"/>
      <c r="E63" s="53" t="s">
        <v>45</v>
      </c>
      <c r="F63" s="54"/>
      <c r="G63" s="54"/>
      <c r="H63" s="55"/>
      <c r="I63" s="56"/>
      <c r="J63" s="57">
        <f t="shared" si="4"/>
        <v>0</v>
      </c>
      <c r="K63" s="8"/>
    </row>
    <row r="64" spans="2:11" s="6" customFormat="1" ht="24.75" customHeight="1">
      <c r="B64" s="10"/>
      <c r="C64" s="64"/>
      <c r="D64" s="65"/>
      <c r="E64" s="60" t="s">
        <v>34</v>
      </c>
      <c r="F64" s="61">
        <f>SUM(F56:F63)</f>
        <v>0</v>
      </c>
      <c r="G64" s="61">
        <f>SUM(G56:G63)</f>
        <v>0</v>
      </c>
      <c r="H64" s="61">
        <f>SUM(H56:H63)</f>
        <v>0</v>
      </c>
      <c r="I64" s="61"/>
      <c r="J64" s="61">
        <f>SUM(J56:J63)</f>
        <v>0</v>
      </c>
      <c r="K64" s="8"/>
    </row>
    <row r="65" spans="2:11" s="6" customFormat="1" ht="24.75" customHeight="1">
      <c r="B65" s="10"/>
      <c r="C65" s="162" t="s">
        <v>48</v>
      </c>
      <c r="D65" s="162"/>
      <c r="E65" s="47" t="s">
        <v>26</v>
      </c>
      <c r="F65" s="48">
        <v>9500</v>
      </c>
      <c r="G65" s="48">
        <v>9500</v>
      </c>
      <c r="H65" s="49"/>
      <c r="I65" s="50"/>
      <c r="J65" s="36">
        <f t="shared" ref="J65:J72" si="5">H65*I65</f>
        <v>0</v>
      </c>
      <c r="K65" s="8"/>
    </row>
    <row r="66" spans="2:11" s="6" customFormat="1" ht="24.75" customHeight="1">
      <c r="B66" s="10"/>
      <c r="C66" s="64"/>
      <c r="D66" s="65"/>
      <c r="E66" s="47" t="s">
        <v>27</v>
      </c>
      <c r="F66" s="48"/>
      <c r="G66" s="48"/>
      <c r="H66" s="49"/>
      <c r="I66" s="50"/>
      <c r="J66" s="36">
        <f t="shared" si="5"/>
        <v>0</v>
      </c>
      <c r="K66" s="8"/>
    </row>
    <row r="67" spans="2:11" s="6" customFormat="1" ht="24.75" customHeight="1">
      <c r="B67" s="10"/>
      <c r="C67" s="64"/>
      <c r="D67" s="65"/>
      <c r="E67" s="47" t="s">
        <v>28</v>
      </c>
      <c r="F67" s="48"/>
      <c r="G67" s="48"/>
      <c r="H67" s="49"/>
      <c r="I67" s="50"/>
      <c r="J67" s="36">
        <f t="shared" si="5"/>
        <v>0</v>
      </c>
      <c r="K67" s="8"/>
    </row>
    <row r="68" spans="2:11" s="6" customFormat="1" ht="24.75" customHeight="1">
      <c r="B68" s="10"/>
      <c r="C68" s="64"/>
      <c r="D68" s="65"/>
      <c r="E68" s="47" t="s">
        <v>29</v>
      </c>
      <c r="F68" s="48"/>
      <c r="G68" s="48"/>
      <c r="H68" s="49"/>
      <c r="I68" s="50"/>
      <c r="J68" s="36">
        <f t="shared" si="5"/>
        <v>0</v>
      </c>
      <c r="K68" s="8"/>
    </row>
    <row r="69" spans="2:11" s="6" customFormat="1" ht="24.75" customHeight="1">
      <c r="B69" s="10"/>
      <c r="C69" s="64"/>
      <c r="D69" s="65"/>
      <c r="E69" s="47" t="s">
        <v>30</v>
      </c>
      <c r="F69" s="48"/>
      <c r="G69" s="48"/>
      <c r="H69" s="49"/>
      <c r="I69" s="50"/>
      <c r="J69" s="36">
        <f t="shared" si="5"/>
        <v>0</v>
      </c>
      <c r="K69" s="8"/>
    </row>
    <row r="70" spans="2:11" s="6" customFormat="1" ht="24.75" customHeight="1">
      <c r="B70" s="10"/>
      <c r="C70" s="64"/>
      <c r="D70" s="65"/>
      <c r="E70" s="47" t="s">
        <v>31</v>
      </c>
      <c r="F70" s="48"/>
      <c r="G70" s="48"/>
      <c r="H70" s="49"/>
      <c r="I70" s="50"/>
      <c r="J70" s="36">
        <f t="shared" si="5"/>
        <v>0</v>
      </c>
      <c r="K70" s="8"/>
    </row>
    <row r="71" spans="2:11" s="6" customFormat="1" ht="24.75" customHeight="1">
      <c r="B71" s="10"/>
      <c r="C71" s="64"/>
      <c r="D71" s="65"/>
      <c r="E71" s="47" t="s">
        <v>32</v>
      </c>
      <c r="F71" s="48"/>
      <c r="G71" s="48"/>
      <c r="H71" s="49"/>
      <c r="I71" s="50"/>
      <c r="J71" s="36">
        <f t="shared" si="5"/>
        <v>0</v>
      </c>
      <c r="K71" s="8"/>
    </row>
    <row r="72" spans="2:11" s="6" customFormat="1" ht="24.75" customHeight="1">
      <c r="B72" s="10"/>
      <c r="C72" s="64"/>
      <c r="D72" s="65"/>
      <c r="E72" s="53" t="s">
        <v>45</v>
      </c>
      <c r="F72" s="54"/>
      <c r="G72" s="54"/>
      <c r="H72" s="55"/>
      <c r="I72" s="56"/>
      <c r="J72" s="57">
        <f t="shared" si="5"/>
        <v>0</v>
      </c>
      <c r="K72" s="8"/>
    </row>
    <row r="73" spans="2:11" s="6" customFormat="1" ht="24.75" customHeight="1">
      <c r="B73" s="10"/>
      <c r="C73" s="64"/>
      <c r="D73" s="65"/>
      <c r="E73" s="60" t="s">
        <v>34</v>
      </c>
      <c r="F73" s="61">
        <v>9500</v>
      </c>
      <c r="G73" s="61">
        <v>9500</v>
      </c>
      <c r="H73" s="61">
        <f>SUM(H65:H72)</f>
        <v>0</v>
      </c>
      <c r="I73" s="61"/>
      <c r="J73" s="61">
        <f>SUM(J65:J72)</f>
        <v>0</v>
      </c>
      <c r="K73" s="8"/>
    </row>
    <row r="74" spans="2:11" s="6" customFormat="1" ht="24.75" customHeight="1">
      <c r="B74" s="10"/>
      <c r="C74" s="162" t="s">
        <v>49</v>
      </c>
      <c r="D74" s="162"/>
      <c r="E74" s="47" t="s">
        <v>26</v>
      </c>
      <c r="F74" s="48"/>
      <c r="G74" s="48"/>
      <c r="H74" s="49"/>
      <c r="I74" s="50"/>
      <c r="J74" s="36">
        <f t="shared" ref="J74:J81" si="6">H74*I74</f>
        <v>0</v>
      </c>
      <c r="K74" s="8"/>
    </row>
    <row r="75" spans="2:11" s="6" customFormat="1" ht="24.75" customHeight="1">
      <c r="B75" s="10"/>
      <c r="C75" s="64"/>
      <c r="D75" s="65"/>
      <c r="E75" s="47" t="s">
        <v>27</v>
      </c>
      <c r="F75" s="48"/>
      <c r="G75" s="48"/>
      <c r="H75" s="49"/>
      <c r="I75" s="50"/>
      <c r="J75" s="36">
        <f t="shared" si="6"/>
        <v>0</v>
      </c>
      <c r="K75" s="8"/>
    </row>
    <row r="76" spans="2:11" s="6" customFormat="1" ht="24.75" customHeight="1">
      <c r="B76" s="10"/>
      <c r="C76" s="64"/>
      <c r="D76" s="65"/>
      <c r="E76" s="47" t="s">
        <v>28</v>
      </c>
      <c r="F76" s="48"/>
      <c r="G76" s="48"/>
      <c r="H76" s="49"/>
      <c r="I76" s="50"/>
      <c r="J76" s="36">
        <f t="shared" si="6"/>
        <v>0</v>
      </c>
      <c r="K76" s="8"/>
    </row>
    <row r="77" spans="2:11" s="6" customFormat="1" ht="24.6" customHeight="1">
      <c r="B77" s="10"/>
      <c r="C77" s="64"/>
      <c r="D77" s="65"/>
      <c r="E77" s="47" t="s">
        <v>29</v>
      </c>
      <c r="F77" s="48"/>
      <c r="G77" s="48"/>
      <c r="H77" s="49"/>
      <c r="I77" s="50"/>
      <c r="J77" s="36">
        <f t="shared" si="6"/>
        <v>0</v>
      </c>
      <c r="K77" s="8"/>
    </row>
    <row r="78" spans="2:11" s="6" customFormat="1" ht="24.75" customHeight="1">
      <c r="B78" s="10"/>
      <c r="C78" s="64"/>
      <c r="D78" s="65"/>
      <c r="E78" s="47" t="s">
        <v>30</v>
      </c>
      <c r="F78" s="48"/>
      <c r="G78" s="48"/>
      <c r="H78" s="49"/>
      <c r="I78" s="50"/>
      <c r="J78" s="36">
        <f t="shared" si="6"/>
        <v>0</v>
      </c>
      <c r="K78" s="8"/>
    </row>
    <row r="79" spans="2:11" s="6" customFormat="1" ht="24.75" customHeight="1">
      <c r="B79" s="10"/>
      <c r="C79" s="64"/>
      <c r="D79" s="65"/>
      <c r="E79" s="47" t="s">
        <v>31</v>
      </c>
      <c r="F79" s="48"/>
      <c r="G79" s="48"/>
      <c r="H79" s="49"/>
      <c r="I79" s="50"/>
      <c r="J79" s="36">
        <f t="shared" si="6"/>
        <v>0</v>
      </c>
      <c r="K79" s="8"/>
    </row>
    <row r="80" spans="2:11" s="6" customFormat="1" ht="24.75" customHeight="1">
      <c r="B80" s="10"/>
      <c r="C80" s="64"/>
      <c r="D80" s="65"/>
      <c r="E80" s="47" t="s">
        <v>32</v>
      </c>
      <c r="F80" s="48"/>
      <c r="G80" s="48"/>
      <c r="H80" s="49"/>
      <c r="I80" s="50"/>
      <c r="J80" s="36">
        <f t="shared" si="6"/>
        <v>0</v>
      </c>
      <c r="K80" s="8"/>
    </row>
    <row r="81" spans="2:11" s="6" customFormat="1" ht="24.75" customHeight="1">
      <c r="B81" s="10"/>
      <c r="C81" s="64"/>
      <c r="D81" s="65"/>
      <c r="E81" s="53" t="s">
        <v>45</v>
      </c>
      <c r="F81" s="54"/>
      <c r="G81" s="54"/>
      <c r="H81" s="55"/>
      <c r="I81" s="56"/>
      <c r="J81" s="57">
        <f t="shared" si="6"/>
        <v>0</v>
      </c>
      <c r="K81" s="8"/>
    </row>
    <row r="82" spans="2:11" s="6" customFormat="1" ht="24.75" customHeight="1">
      <c r="B82" s="10"/>
      <c r="C82" s="64"/>
      <c r="D82" s="65"/>
      <c r="E82" s="60" t="s">
        <v>34</v>
      </c>
      <c r="F82" s="61">
        <f>SUM(F74:F81)</f>
        <v>0</v>
      </c>
      <c r="G82" s="61">
        <f>SUM(G74:G81)</f>
        <v>0</v>
      </c>
      <c r="H82" s="61">
        <f>SUM(H74:H81)</f>
        <v>0</v>
      </c>
      <c r="I82" s="61"/>
      <c r="J82" s="61">
        <f>SUM(J74:J81)</f>
        <v>0</v>
      </c>
      <c r="K82" s="8"/>
    </row>
    <row r="83" spans="2:11" s="6" customFormat="1" ht="24.75" customHeight="1">
      <c r="B83" s="10"/>
      <c r="C83" s="162" t="s">
        <v>50</v>
      </c>
      <c r="D83" s="162"/>
      <c r="E83" s="47" t="s">
        <v>26</v>
      </c>
      <c r="F83" s="48">
        <v>2000</v>
      </c>
      <c r="G83" s="48">
        <v>2000</v>
      </c>
      <c r="H83" s="49"/>
      <c r="I83" s="50"/>
      <c r="J83" s="36">
        <f t="shared" ref="J83:J90" si="7">H83*I83</f>
        <v>0</v>
      </c>
      <c r="K83" s="8"/>
    </row>
    <row r="84" spans="2:11" s="6" customFormat="1" ht="24.75" customHeight="1">
      <c r="B84" s="10"/>
      <c r="C84" s="64"/>
      <c r="D84" s="65"/>
      <c r="E84" s="47" t="s">
        <v>27</v>
      </c>
      <c r="F84" s="48"/>
      <c r="G84" s="48"/>
      <c r="H84" s="49"/>
      <c r="I84" s="50"/>
      <c r="J84" s="36">
        <f t="shared" si="7"/>
        <v>0</v>
      </c>
      <c r="K84" s="8"/>
    </row>
    <row r="85" spans="2:11" s="6" customFormat="1" ht="24.75" customHeight="1">
      <c r="B85" s="10"/>
      <c r="C85" s="64"/>
      <c r="D85" s="65"/>
      <c r="E85" s="47" t="s">
        <v>28</v>
      </c>
      <c r="F85" s="48"/>
      <c r="G85" s="48"/>
      <c r="H85" s="49"/>
      <c r="I85" s="50"/>
      <c r="J85" s="36">
        <f t="shared" si="7"/>
        <v>0</v>
      </c>
      <c r="K85" s="8"/>
    </row>
    <row r="86" spans="2:11" s="6" customFormat="1" ht="24.75" customHeight="1">
      <c r="B86" s="10"/>
      <c r="C86" s="64"/>
      <c r="D86" s="65"/>
      <c r="E86" s="47" t="s">
        <v>29</v>
      </c>
      <c r="F86" s="48"/>
      <c r="G86" s="48"/>
      <c r="H86" s="49"/>
      <c r="I86" s="50"/>
      <c r="J86" s="36">
        <f t="shared" si="7"/>
        <v>0</v>
      </c>
      <c r="K86" s="8"/>
    </row>
    <row r="87" spans="2:11" s="6" customFormat="1" ht="24.75" customHeight="1">
      <c r="B87" s="10"/>
      <c r="C87" s="64"/>
      <c r="D87" s="65"/>
      <c r="E87" s="47" t="s">
        <v>30</v>
      </c>
      <c r="F87" s="48"/>
      <c r="G87" s="48"/>
      <c r="H87" s="49"/>
      <c r="I87" s="50"/>
      <c r="J87" s="36">
        <f t="shared" si="7"/>
        <v>0</v>
      </c>
      <c r="K87" s="8"/>
    </row>
    <row r="88" spans="2:11" s="6" customFormat="1" ht="24.75" customHeight="1">
      <c r="B88" s="10"/>
      <c r="C88" s="64"/>
      <c r="D88" s="65"/>
      <c r="E88" s="47" t="s">
        <v>31</v>
      </c>
      <c r="F88" s="48"/>
      <c r="G88" s="48"/>
      <c r="H88" s="49"/>
      <c r="I88" s="50"/>
      <c r="J88" s="36">
        <f t="shared" si="7"/>
        <v>0</v>
      </c>
      <c r="K88" s="8"/>
    </row>
    <row r="89" spans="2:11" s="6" customFormat="1" ht="24.75" customHeight="1">
      <c r="B89" s="10"/>
      <c r="C89" s="64"/>
      <c r="D89" s="65"/>
      <c r="E89" s="47" t="s">
        <v>32</v>
      </c>
      <c r="F89" s="48"/>
      <c r="G89" s="48"/>
      <c r="H89" s="49"/>
      <c r="I89" s="50"/>
      <c r="J89" s="36">
        <f t="shared" si="7"/>
        <v>0</v>
      </c>
      <c r="K89" s="8"/>
    </row>
    <row r="90" spans="2:11" s="6" customFormat="1" ht="24.75" customHeight="1">
      <c r="B90" s="10"/>
      <c r="C90" s="64"/>
      <c r="D90" s="65"/>
      <c r="E90" s="53" t="s">
        <v>45</v>
      </c>
      <c r="F90" s="54"/>
      <c r="G90" s="54"/>
      <c r="H90" s="55"/>
      <c r="I90" s="56"/>
      <c r="J90" s="57">
        <f t="shared" si="7"/>
        <v>0</v>
      </c>
      <c r="K90" s="8"/>
    </row>
    <row r="91" spans="2:11" s="6" customFormat="1" ht="24.75" customHeight="1">
      <c r="B91" s="10"/>
      <c r="C91" s="64"/>
      <c r="D91" s="65"/>
      <c r="E91" s="60" t="s">
        <v>34</v>
      </c>
      <c r="F91" s="61">
        <f>SUM(F83:F90)</f>
        <v>2000</v>
      </c>
      <c r="G91" s="61">
        <f>SUM(G83:G90)</f>
        <v>2000</v>
      </c>
      <c r="H91" s="61">
        <f>SUM(H83:H90)</f>
        <v>0</v>
      </c>
      <c r="I91" s="61"/>
      <c r="J91" s="61">
        <f>SUM(J83:J90)</f>
        <v>0</v>
      </c>
      <c r="K91" s="8"/>
    </row>
    <row r="92" spans="2:11" s="6" customFormat="1" ht="24.75" customHeight="1">
      <c r="B92" s="10"/>
      <c r="C92" s="162" t="s">
        <v>51</v>
      </c>
      <c r="D92" s="162"/>
      <c r="E92" s="47" t="s">
        <v>26</v>
      </c>
      <c r="F92" s="66">
        <v>1000</v>
      </c>
      <c r="G92" s="66">
        <v>1000</v>
      </c>
      <c r="H92" s="49"/>
      <c r="I92" s="50"/>
      <c r="J92" s="36">
        <f t="shared" ref="J92:J99" si="8">H92*I92</f>
        <v>0</v>
      </c>
      <c r="K92" s="8"/>
    </row>
    <row r="93" spans="2:11" s="6" customFormat="1" ht="24.75" customHeight="1">
      <c r="B93" s="10"/>
      <c r="C93" s="64"/>
      <c r="D93" s="65"/>
      <c r="E93" s="47" t="s">
        <v>27</v>
      </c>
      <c r="F93" s="48"/>
      <c r="G93" s="48"/>
      <c r="H93" s="49"/>
      <c r="I93" s="50"/>
      <c r="J93" s="36">
        <f t="shared" si="8"/>
        <v>0</v>
      </c>
      <c r="K93" s="8"/>
    </row>
    <row r="94" spans="2:11" s="6" customFormat="1" ht="24.75" customHeight="1">
      <c r="B94" s="10"/>
      <c r="C94" s="64"/>
      <c r="D94" s="65"/>
      <c r="E94" s="47" t="s">
        <v>28</v>
      </c>
      <c r="F94" s="48"/>
      <c r="G94" s="48"/>
      <c r="H94" s="49"/>
      <c r="I94" s="50"/>
      <c r="J94" s="36">
        <f t="shared" si="8"/>
        <v>0</v>
      </c>
      <c r="K94" s="8"/>
    </row>
    <row r="95" spans="2:11" s="6" customFormat="1" ht="24.75" customHeight="1">
      <c r="B95" s="10"/>
      <c r="C95" s="64"/>
      <c r="D95" s="65"/>
      <c r="E95" s="47" t="s">
        <v>29</v>
      </c>
      <c r="F95" s="48"/>
      <c r="G95" s="48"/>
      <c r="H95" s="49"/>
      <c r="I95" s="50"/>
      <c r="J95" s="36">
        <f t="shared" si="8"/>
        <v>0</v>
      </c>
      <c r="K95" s="8"/>
    </row>
    <row r="96" spans="2:11" s="6" customFormat="1" ht="24.75" customHeight="1">
      <c r="B96" s="10"/>
      <c r="C96" s="64"/>
      <c r="D96" s="65"/>
      <c r="E96" s="47" t="s">
        <v>30</v>
      </c>
      <c r="F96" s="48"/>
      <c r="G96" s="48"/>
      <c r="H96" s="49"/>
      <c r="I96" s="50"/>
      <c r="J96" s="36">
        <f t="shared" si="8"/>
        <v>0</v>
      </c>
      <c r="K96" s="8"/>
    </row>
    <row r="97" spans="2:11" s="6" customFormat="1" ht="24.75" customHeight="1">
      <c r="B97" s="10"/>
      <c r="C97" s="64"/>
      <c r="D97" s="65"/>
      <c r="E97" s="47" t="s">
        <v>31</v>
      </c>
      <c r="F97" s="48"/>
      <c r="G97" s="48"/>
      <c r="H97" s="49"/>
      <c r="I97" s="50"/>
      <c r="J97" s="36">
        <f t="shared" si="8"/>
        <v>0</v>
      </c>
      <c r="K97" s="8"/>
    </row>
    <row r="98" spans="2:11" s="6" customFormat="1" ht="24.75" customHeight="1">
      <c r="B98" s="10"/>
      <c r="C98" s="64"/>
      <c r="D98" s="65"/>
      <c r="E98" s="47" t="s">
        <v>32</v>
      </c>
      <c r="F98" s="48"/>
      <c r="G98" s="48"/>
      <c r="H98" s="49"/>
      <c r="I98" s="50"/>
      <c r="J98" s="36">
        <f t="shared" si="8"/>
        <v>0</v>
      </c>
      <c r="K98" s="8"/>
    </row>
    <row r="99" spans="2:11" s="6" customFormat="1" ht="24.75" customHeight="1">
      <c r="B99" s="10"/>
      <c r="C99" s="64"/>
      <c r="D99" s="65"/>
      <c r="E99" s="53" t="s">
        <v>45</v>
      </c>
      <c r="F99" s="54"/>
      <c r="G99" s="54"/>
      <c r="H99" s="55"/>
      <c r="I99" s="56"/>
      <c r="J99" s="57">
        <f t="shared" si="8"/>
        <v>0</v>
      </c>
      <c r="K99" s="8"/>
    </row>
    <row r="100" spans="2:11" s="6" customFormat="1" ht="24.75" customHeight="1">
      <c r="B100" s="10"/>
      <c r="C100" s="64"/>
      <c r="D100" s="65"/>
      <c r="E100" s="60" t="s">
        <v>34</v>
      </c>
      <c r="F100" s="61">
        <f>SUM(F92:F99)</f>
        <v>1000</v>
      </c>
      <c r="G100" s="61">
        <f>SUM(G92:G99)</f>
        <v>1000</v>
      </c>
      <c r="H100" s="61">
        <f>SUM(H92:H99)</f>
        <v>0</v>
      </c>
      <c r="I100" s="61"/>
      <c r="J100" s="61">
        <f>SUM(J92:J99)</f>
        <v>0</v>
      </c>
      <c r="K100" s="8"/>
    </row>
    <row r="101" spans="2:11" s="6" customFormat="1" ht="24.75" customHeight="1">
      <c r="B101" s="10"/>
      <c r="C101" s="162" t="s">
        <v>52</v>
      </c>
      <c r="D101" s="162"/>
      <c r="E101" s="47" t="s">
        <v>26</v>
      </c>
      <c r="F101" s="48"/>
      <c r="G101" s="48"/>
      <c r="H101" s="49"/>
      <c r="I101" s="50"/>
      <c r="J101" s="36">
        <f t="shared" ref="J101:J108" si="9">H101*I101</f>
        <v>0</v>
      </c>
      <c r="K101" s="8"/>
    </row>
    <row r="102" spans="2:11" s="6" customFormat="1" ht="24.75" customHeight="1">
      <c r="B102" s="10"/>
      <c r="C102" s="64"/>
      <c r="D102" s="65"/>
      <c r="E102" s="47" t="s">
        <v>27</v>
      </c>
      <c r="F102" s="48"/>
      <c r="G102" s="48"/>
      <c r="H102" s="49"/>
      <c r="I102" s="50"/>
      <c r="J102" s="36">
        <f t="shared" si="9"/>
        <v>0</v>
      </c>
      <c r="K102" s="8"/>
    </row>
    <row r="103" spans="2:11" s="6" customFormat="1" ht="24.75" customHeight="1">
      <c r="B103" s="10"/>
      <c r="C103" s="64"/>
      <c r="D103" s="65"/>
      <c r="E103" s="47" t="s">
        <v>28</v>
      </c>
      <c r="F103" s="48"/>
      <c r="G103" s="48"/>
      <c r="H103" s="49"/>
      <c r="I103" s="50"/>
      <c r="J103" s="36">
        <f t="shared" si="9"/>
        <v>0</v>
      </c>
      <c r="K103" s="8"/>
    </row>
    <row r="104" spans="2:11" s="6" customFormat="1" ht="24.75" customHeight="1">
      <c r="B104" s="10"/>
      <c r="C104" s="64"/>
      <c r="D104" s="65"/>
      <c r="E104" s="47" t="s">
        <v>29</v>
      </c>
      <c r="F104" s="48"/>
      <c r="G104" s="48"/>
      <c r="H104" s="49"/>
      <c r="I104" s="50"/>
      <c r="J104" s="36">
        <f t="shared" si="9"/>
        <v>0</v>
      </c>
      <c r="K104" s="8"/>
    </row>
    <row r="105" spans="2:11" s="6" customFormat="1" ht="24.75" customHeight="1">
      <c r="B105" s="10"/>
      <c r="C105" s="64"/>
      <c r="D105" s="65"/>
      <c r="E105" s="47" t="s">
        <v>30</v>
      </c>
      <c r="F105" s="48"/>
      <c r="G105" s="48"/>
      <c r="H105" s="49"/>
      <c r="I105" s="50"/>
      <c r="J105" s="36">
        <f t="shared" si="9"/>
        <v>0</v>
      </c>
      <c r="K105" s="8"/>
    </row>
    <row r="106" spans="2:11" s="6" customFormat="1" ht="24.75" customHeight="1">
      <c r="B106" s="10"/>
      <c r="C106" s="64"/>
      <c r="D106" s="65"/>
      <c r="E106" s="47" t="s">
        <v>31</v>
      </c>
      <c r="F106" s="48"/>
      <c r="G106" s="48"/>
      <c r="H106" s="49"/>
      <c r="I106" s="50"/>
      <c r="J106" s="36">
        <f t="shared" si="9"/>
        <v>0</v>
      </c>
      <c r="K106" s="8"/>
    </row>
    <row r="107" spans="2:11" s="6" customFormat="1" ht="24.75" customHeight="1">
      <c r="B107" s="10"/>
      <c r="C107" s="64"/>
      <c r="D107" s="65"/>
      <c r="E107" s="47" t="s">
        <v>32</v>
      </c>
      <c r="F107" s="48"/>
      <c r="G107" s="48"/>
      <c r="H107" s="49"/>
      <c r="I107" s="50"/>
      <c r="J107" s="36">
        <f t="shared" si="9"/>
        <v>0</v>
      </c>
      <c r="K107" s="8"/>
    </row>
    <row r="108" spans="2:11" s="6" customFormat="1" ht="24.75" customHeight="1">
      <c r="B108" s="10"/>
      <c r="C108" s="64"/>
      <c r="D108" s="65"/>
      <c r="E108" s="53" t="s">
        <v>45</v>
      </c>
      <c r="F108" s="54"/>
      <c r="G108" s="54"/>
      <c r="H108" s="55"/>
      <c r="I108" s="56"/>
      <c r="J108" s="57">
        <f t="shared" si="9"/>
        <v>0</v>
      </c>
      <c r="K108" s="8"/>
    </row>
    <row r="109" spans="2:11" s="6" customFormat="1" ht="24.75" customHeight="1">
      <c r="B109" s="10"/>
      <c r="C109" s="67"/>
      <c r="D109" s="68"/>
      <c r="E109" s="69" t="s">
        <v>34</v>
      </c>
      <c r="F109" s="61">
        <v>12500</v>
      </c>
      <c r="G109" s="61">
        <f>SUM(G101:G108)</f>
        <v>0</v>
      </c>
      <c r="H109" s="61">
        <v>12500</v>
      </c>
      <c r="I109" s="61"/>
      <c r="J109" s="61">
        <f>SUM(J101:J108)</f>
        <v>0</v>
      </c>
      <c r="K109" s="8"/>
    </row>
    <row r="110" spans="2:11">
      <c r="B110" s="10"/>
      <c r="C110" s="10"/>
      <c r="D110" s="10"/>
      <c r="E110" s="10"/>
      <c r="F110" s="10"/>
      <c r="G110" s="10"/>
      <c r="H110" s="10"/>
      <c r="I110" s="10"/>
      <c r="J110" s="10"/>
      <c r="K110" s="8"/>
    </row>
    <row r="111" spans="2:11" s="6" customFormat="1" ht="18" customHeight="1">
      <c r="B111" s="10"/>
      <c r="C111" s="12" t="s">
        <v>53</v>
      </c>
      <c r="D111" s="13"/>
      <c r="E111" s="13"/>
      <c r="F111" s="13"/>
      <c r="G111" s="13"/>
      <c r="H111" s="13"/>
      <c r="I111" s="13"/>
      <c r="J111" s="13"/>
      <c r="K111" s="8"/>
    </row>
    <row r="112" spans="2:11" s="6" customFormat="1" ht="18" customHeight="1">
      <c r="B112" s="10"/>
      <c r="C112" s="21"/>
      <c r="D112" s="21"/>
      <c r="E112" s="21"/>
      <c r="F112" s="21"/>
      <c r="G112" s="21"/>
      <c r="H112" s="21"/>
      <c r="I112" s="21"/>
      <c r="J112" s="21"/>
      <c r="K112" s="8"/>
    </row>
    <row r="113" spans="2:11" s="6" customFormat="1" ht="5.25" customHeight="1">
      <c r="B113" s="10"/>
      <c r="C113" s="11"/>
      <c r="D113" s="11"/>
      <c r="E113" s="11"/>
      <c r="F113" s="11"/>
      <c r="G113" s="11"/>
      <c r="H113" s="11"/>
      <c r="I113" s="21"/>
      <c r="J113" s="21"/>
      <c r="K113" s="8"/>
    </row>
    <row r="114" spans="2:11" s="6" customFormat="1" ht="48.6" customHeight="1">
      <c r="B114" s="10"/>
      <c r="C114" s="22"/>
      <c r="D114" s="22" t="s">
        <v>19</v>
      </c>
      <c r="E114" s="22" t="s">
        <v>20</v>
      </c>
      <c r="F114" s="23" t="s">
        <v>54</v>
      </c>
      <c r="G114" s="23" t="s">
        <v>55</v>
      </c>
      <c r="H114" s="8"/>
      <c r="I114" s="8"/>
      <c r="J114" s="8"/>
      <c r="K114" s="8"/>
    </row>
    <row r="115" spans="2:11" s="6" customFormat="1" ht="17.25" customHeight="1">
      <c r="B115" s="10"/>
      <c r="C115" s="24" t="s">
        <v>26</v>
      </c>
      <c r="D115" s="25" t="s">
        <v>8</v>
      </c>
      <c r="E115" s="25">
        <v>600076091</v>
      </c>
      <c r="F115" s="26">
        <v>12500</v>
      </c>
      <c r="G115" s="26">
        <f>3750+12500</f>
        <v>16250</v>
      </c>
      <c r="H115" s="8"/>
      <c r="I115" s="8"/>
      <c r="J115" s="8"/>
      <c r="K115" s="8"/>
    </row>
    <row r="116" spans="2:11" s="6" customFormat="1" ht="17.25" customHeight="1">
      <c r="B116" s="10"/>
      <c r="C116" s="30" t="s">
        <v>27</v>
      </c>
      <c r="D116" s="31"/>
      <c r="E116" s="32"/>
      <c r="F116" s="33"/>
      <c r="G116" s="33"/>
      <c r="H116" s="8"/>
      <c r="I116" s="8"/>
      <c r="J116" s="8"/>
      <c r="K116" s="8"/>
    </row>
    <row r="117" spans="2:11" s="6" customFormat="1" ht="17.25" customHeight="1">
      <c r="B117" s="10"/>
      <c r="C117" s="30" t="s">
        <v>28</v>
      </c>
      <c r="D117" s="31"/>
      <c r="E117" s="32"/>
      <c r="F117" s="33"/>
      <c r="G117" s="33"/>
      <c r="H117" s="8"/>
      <c r="I117" s="8"/>
      <c r="J117" s="8"/>
      <c r="K117" s="8"/>
    </row>
    <row r="118" spans="2:11" s="6" customFormat="1" ht="17.25" customHeight="1">
      <c r="B118" s="10"/>
      <c r="C118" s="30" t="s">
        <v>29</v>
      </c>
      <c r="D118" s="31"/>
      <c r="E118" s="32"/>
      <c r="F118" s="33"/>
      <c r="G118" s="33"/>
      <c r="H118" s="8"/>
      <c r="I118" s="8"/>
      <c r="J118" s="8"/>
      <c r="K118" s="8"/>
    </row>
    <row r="119" spans="2:11" s="6" customFormat="1" ht="17.25" customHeight="1">
      <c r="B119" s="10"/>
      <c r="C119" s="30" t="s">
        <v>30</v>
      </c>
      <c r="D119" s="31"/>
      <c r="E119" s="32"/>
      <c r="F119" s="33"/>
      <c r="G119" s="33"/>
      <c r="H119" s="8"/>
      <c r="I119" s="8"/>
      <c r="J119" s="8"/>
      <c r="K119" s="8"/>
    </row>
    <row r="120" spans="2:11" s="6" customFormat="1" ht="17.25" customHeight="1">
      <c r="B120" s="10"/>
      <c r="C120" s="30" t="s">
        <v>31</v>
      </c>
      <c r="D120" s="31"/>
      <c r="E120" s="32"/>
      <c r="F120" s="33"/>
      <c r="G120" s="33"/>
      <c r="H120" s="8"/>
      <c r="I120" s="8"/>
      <c r="J120" s="8"/>
      <c r="K120" s="8"/>
    </row>
    <row r="121" spans="2:11" s="6" customFormat="1" ht="17.25" customHeight="1">
      <c r="B121" s="10"/>
      <c r="C121" s="30" t="s">
        <v>32</v>
      </c>
      <c r="D121" s="31"/>
      <c r="E121" s="32"/>
      <c r="F121" s="33"/>
      <c r="G121" s="33"/>
      <c r="H121" s="8"/>
      <c r="I121" s="8"/>
      <c r="J121" s="8"/>
      <c r="K121" s="8"/>
    </row>
    <row r="122" spans="2:11" s="6" customFormat="1" ht="17.25" customHeight="1">
      <c r="B122" s="10"/>
      <c r="C122" s="38" t="s">
        <v>33</v>
      </c>
      <c r="D122" s="39"/>
      <c r="E122" s="40"/>
      <c r="F122" s="33"/>
      <c r="G122" s="33"/>
      <c r="H122" s="8"/>
      <c r="I122" s="8"/>
      <c r="J122" s="8"/>
      <c r="K122" s="8"/>
    </row>
    <row r="123" spans="2:11" s="6" customFormat="1" ht="18" customHeight="1">
      <c r="B123" s="10"/>
      <c r="C123" s="21"/>
      <c r="D123" s="21"/>
      <c r="E123" s="41" t="s">
        <v>34</v>
      </c>
      <c r="F123" s="42">
        <f>+SUM(F115:F122)</f>
        <v>12500</v>
      </c>
      <c r="G123" s="42">
        <f>+SUM(G115:G122)</f>
        <v>16250</v>
      </c>
      <c r="H123" s="8"/>
      <c r="I123" s="8"/>
      <c r="J123" s="8"/>
      <c r="K123" s="8"/>
    </row>
    <row r="124" spans="2:11" s="6" customFormat="1" ht="18" customHeight="1">
      <c r="B124" s="10"/>
      <c r="C124" s="21"/>
      <c r="D124" s="21"/>
      <c r="E124" s="41"/>
      <c r="F124" s="70"/>
      <c r="G124" s="70"/>
      <c r="H124" s="70"/>
      <c r="I124" s="70"/>
      <c r="J124" s="71"/>
      <c r="K124" s="8"/>
    </row>
    <row r="125" spans="2:11" ht="15" customHeight="1">
      <c r="B125" s="10"/>
      <c r="C125" s="164" t="s">
        <v>56</v>
      </c>
      <c r="D125" s="164"/>
      <c r="E125" s="164"/>
      <c r="F125" s="72" t="s">
        <v>57</v>
      </c>
      <c r="G125" s="73"/>
      <c r="H125" s="74"/>
      <c r="I125" s="74"/>
      <c r="J125" s="10"/>
      <c r="K125" s="8"/>
    </row>
    <row r="126" spans="2:11" ht="24" customHeight="1">
      <c r="B126" s="10"/>
      <c r="C126" s="164"/>
      <c r="D126" s="164"/>
      <c r="E126" s="164"/>
      <c r="F126" s="163"/>
      <c r="G126" s="163"/>
      <c r="H126" s="163"/>
      <c r="I126" s="163"/>
      <c r="J126" s="10"/>
      <c r="K126" s="8"/>
    </row>
    <row r="127" spans="2:11" ht="94.5" customHeight="1">
      <c r="B127" s="10"/>
      <c r="C127" s="10"/>
      <c r="D127" s="10"/>
      <c r="E127" s="10"/>
      <c r="F127" s="163"/>
      <c r="G127" s="163"/>
      <c r="H127" s="163"/>
      <c r="I127" s="163"/>
      <c r="J127" s="10"/>
      <c r="K127" s="8"/>
    </row>
    <row r="128" spans="2:11">
      <c r="B128" s="10"/>
      <c r="C128" s="10"/>
      <c r="D128" s="10"/>
      <c r="E128" s="10"/>
      <c r="F128" s="10"/>
      <c r="G128" s="10"/>
      <c r="H128" s="10"/>
      <c r="I128" s="10"/>
      <c r="J128" s="10"/>
      <c r="K128" s="8"/>
    </row>
    <row r="129" spans="2:11">
      <c r="B129" s="10"/>
      <c r="C129" s="10"/>
      <c r="D129" s="10"/>
      <c r="E129" s="10"/>
      <c r="F129" s="10"/>
      <c r="G129" s="10"/>
      <c r="H129" s="10"/>
      <c r="I129" s="10"/>
      <c r="J129" s="10"/>
      <c r="K129" s="8"/>
    </row>
  </sheetData>
  <mergeCells count="16">
    <mergeCell ref="F126:I127"/>
    <mergeCell ref="C74:D74"/>
    <mergeCell ref="C83:D83"/>
    <mergeCell ref="C92:D92"/>
    <mergeCell ref="C101:D101"/>
    <mergeCell ref="C125:E126"/>
    <mergeCell ref="H19:I19"/>
    <mergeCell ref="C38:D38"/>
    <mergeCell ref="C47:D47"/>
    <mergeCell ref="C56:D56"/>
    <mergeCell ref="C65:D65"/>
    <mergeCell ref="D7:J7"/>
    <mergeCell ref="D9:E9"/>
    <mergeCell ref="D11:J11"/>
    <mergeCell ref="D13:E13"/>
    <mergeCell ref="D15:E15"/>
  </mergeCells>
  <conditionalFormatting sqref="B20:J22 B1:J1 B23:B29 B17:J18 B19:H19 J19 B110:J110 B4:J12 B32 B36:J36 K1:K12 K31:K36 F56:G56 F65:G65 F74:G74 F83:G83 F92:G92 F101:G101 B15:F16 K15:K29">
    <cfRule type="containsText" dxfId="1052" priority="2" operator="containsText" text="Preencha">
      <formula>NOT(ISERROR(SEARCH("Preencha",B1)))</formula>
    </cfRule>
    <cfRule type="cellIs" dxfId="1051" priority="3" operator="equal">
      <formula>"Selecione uma opção:"</formula>
    </cfRule>
  </conditionalFormatting>
  <conditionalFormatting sqref="B21:J22 B23:B29 B110:J110 B32">
    <cfRule type="expression" dxfId="1050" priority="4">
      <formula>#REF!="Selecione uma opção:"</formula>
    </cfRule>
    <cfRule type="expression" dxfId="1049" priority="5">
      <formula>#REF!="  Não reembolsável"</formula>
    </cfRule>
  </conditionalFormatting>
  <conditionalFormatting sqref="D26:E26 D27:D29 J32 D32:H32">
    <cfRule type="expression" dxfId="1048" priority="6">
      <formula>$B26&gt;$B$15</formula>
    </cfRule>
  </conditionalFormatting>
  <conditionalFormatting sqref="B33:E33">
    <cfRule type="containsText" dxfId="1047" priority="7" operator="containsText" text="Preencha">
      <formula>NOT(ISERROR(SEARCH("Preencha",B33)))</formula>
    </cfRule>
    <cfRule type="cellIs" dxfId="1046" priority="8" operator="equal">
      <formula>"Selecione uma opção:"</formula>
    </cfRule>
  </conditionalFormatting>
  <conditionalFormatting sqref="B33:E33">
    <cfRule type="expression" dxfId="1045" priority="9">
      <formula>#REF!="Selecione uma opção:"</formula>
    </cfRule>
    <cfRule type="expression" dxfId="1044" priority="10">
      <formula>#REF!="  Não reembolsável"</formula>
    </cfRule>
  </conditionalFormatting>
  <conditionalFormatting sqref="B128:J129 B127:E127 J125:J127 B125:C125 B126">
    <cfRule type="containsText" dxfId="1043" priority="11" operator="containsText" text="Preencha">
      <formula>NOT(ISERROR(SEARCH("Preencha",B125)))</formula>
    </cfRule>
    <cfRule type="cellIs" dxfId="1042" priority="12" operator="equal">
      <formula>"Selecione uma opção:"</formula>
    </cfRule>
  </conditionalFormatting>
  <conditionalFormatting sqref="B128:J129 B127:E127 J125:J127 B125:C125 B126">
    <cfRule type="expression" dxfId="1041" priority="13">
      <formula>#REF!="Selecione uma opção:"</formula>
    </cfRule>
    <cfRule type="expression" dxfId="1040" priority="14">
      <formula>#REF!="  Não reembolsável"</formula>
    </cfRule>
  </conditionalFormatting>
  <conditionalFormatting sqref="F125:I125 F126">
    <cfRule type="expression" dxfId="1039" priority="15">
      <formula>$K$5="S"</formula>
    </cfRule>
  </conditionalFormatting>
  <conditionalFormatting sqref="F125:I125 F126">
    <cfRule type="containsText" dxfId="1038" priority="16" operator="containsText" text="Preencha">
      <formula>NOT(ISERROR(SEARCH("Preencha",F125)))</formula>
    </cfRule>
    <cfRule type="cellIs" dxfId="1037" priority="17" operator="equal">
      <formula>"Selecione uma opção:"</formula>
    </cfRule>
  </conditionalFormatting>
  <conditionalFormatting sqref="F33">
    <cfRule type="containsText" dxfId="1036" priority="18" operator="containsText" text="Preencha">
      <formula>NOT(ISERROR(SEARCH("Preencha",F33)))</formula>
    </cfRule>
    <cfRule type="cellIs" dxfId="1035" priority="19" operator="equal">
      <formula>"Selecione uma opção:"</formula>
    </cfRule>
  </conditionalFormatting>
  <conditionalFormatting sqref="F33">
    <cfRule type="expression" dxfId="1034" priority="20">
      <formula>#REF!="Selecione uma opção:"</formula>
    </cfRule>
    <cfRule type="expression" dxfId="1033" priority="21">
      <formula>#REF!="  Não reembolsável"</formula>
    </cfRule>
  </conditionalFormatting>
  <conditionalFormatting sqref="E27:E29">
    <cfRule type="expression" dxfId="1032" priority="22">
      <formula>$B27&gt;$B$15</formula>
    </cfRule>
  </conditionalFormatting>
  <conditionalFormatting sqref="G15:J16">
    <cfRule type="containsText" dxfId="1031" priority="23" operator="containsText" text="Preencha">
      <formula>NOT(ISERROR(SEARCH("Preencha",G15)))</formula>
    </cfRule>
    <cfRule type="cellIs" dxfId="1030" priority="24" operator="equal">
      <formula>"Selecione uma opção:"</formula>
    </cfRule>
  </conditionalFormatting>
  <conditionalFormatting sqref="B34:J34">
    <cfRule type="containsText" dxfId="1029" priority="25" operator="containsText" text="Preencha">
      <formula>NOT(ISERROR(SEARCH("Preencha",B34)))</formula>
    </cfRule>
    <cfRule type="cellIs" dxfId="1028" priority="26" operator="equal">
      <formula>"Selecione uma opção:"</formula>
    </cfRule>
  </conditionalFormatting>
  <conditionalFormatting sqref="B34:J34">
    <cfRule type="expression" dxfId="1027" priority="27">
      <formula>#REF!="Selecione uma opção:"</formula>
    </cfRule>
    <cfRule type="expression" dxfId="1026" priority="28">
      <formula>#REF!="  Não reembolsável"</formula>
    </cfRule>
  </conditionalFormatting>
  <conditionalFormatting sqref="J23">
    <cfRule type="containsText" dxfId="1025" priority="29" operator="containsText" text="Preencha">
      <formula>NOT(ISERROR(SEARCH("Preencha",J23)))</formula>
    </cfRule>
    <cfRule type="cellIs" dxfId="1024" priority="30" operator="equal">
      <formula>"Selecione uma opção:"</formula>
    </cfRule>
  </conditionalFormatting>
  <conditionalFormatting sqref="J23">
    <cfRule type="expression" dxfId="1023" priority="31">
      <formula>#REF!="Selecione uma opção:"</formula>
    </cfRule>
    <cfRule type="expression" dxfId="1022" priority="32">
      <formula>#REF!="  Não reembolsável"</formula>
    </cfRule>
  </conditionalFormatting>
  <conditionalFormatting sqref="I23">
    <cfRule type="containsText" dxfId="1021" priority="33" operator="containsText" text="Preencha">
      <formula>NOT(ISERROR(SEARCH("Preencha",I23)))</formula>
    </cfRule>
    <cfRule type="cellIs" dxfId="1020" priority="34" operator="equal">
      <formula>"Selecione uma opção:"</formula>
    </cfRule>
  </conditionalFormatting>
  <conditionalFormatting sqref="I23">
    <cfRule type="expression" dxfId="1019" priority="35">
      <formula>#REF!="Selecione uma opção:"</formula>
    </cfRule>
    <cfRule type="expression" dxfId="1018" priority="36">
      <formula>#REF!="  Não reembolsável"</formula>
    </cfRule>
  </conditionalFormatting>
  <conditionalFormatting sqref="B2:J3">
    <cfRule type="containsText" dxfId="1017" priority="37" operator="containsText" text="Preencha">
      <formula>NOT(ISERROR(SEARCH("Preencha",B2)))</formula>
    </cfRule>
    <cfRule type="cellIs" dxfId="1016" priority="38" operator="equal">
      <formula>"Selecione uma opção:"</formula>
    </cfRule>
  </conditionalFormatting>
  <conditionalFormatting sqref="G33">
    <cfRule type="containsText" dxfId="1015" priority="39" operator="containsText" text="Preencha">
      <formula>NOT(ISERROR(SEARCH("Preencha",G33)))</formula>
    </cfRule>
    <cfRule type="cellIs" dxfId="1014" priority="40" operator="equal">
      <formula>"Selecione uma opção:"</formula>
    </cfRule>
  </conditionalFormatting>
  <conditionalFormatting sqref="G33">
    <cfRule type="expression" dxfId="1013" priority="41">
      <formula>#REF!="Selecione uma opção:"</formula>
    </cfRule>
    <cfRule type="expression" dxfId="1012" priority="42">
      <formula>#REF!="  Não reembolsável"</formula>
    </cfRule>
  </conditionalFormatting>
  <conditionalFormatting sqref="F26:G28">
    <cfRule type="expression" dxfId="1011" priority="43">
      <formula>$B26&gt;$B$15</formula>
    </cfRule>
  </conditionalFormatting>
  <conditionalFormatting sqref="F29:G29">
    <cfRule type="expression" dxfId="1010" priority="44">
      <formula>$B29&gt;$B$15</formula>
    </cfRule>
  </conditionalFormatting>
  <conditionalFormatting sqref="J26:J29">
    <cfRule type="expression" dxfId="1009" priority="45">
      <formula>$B26&gt;$B$15</formula>
    </cfRule>
  </conditionalFormatting>
  <conditionalFormatting sqref="J33">
    <cfRule type="containsText" dxfId="1008" priority="46" operator="containsText" text="Preencha">
      <formula>NOT(ISERROR(SEARCH("Preencha",J33)))</formula>
    </cfRule>
    <cfRule type="cellIs" dxfId="1007" priority="47" operator="equal">
      <formula>"Selecione uma opção:"</formula>
    </cfRule>
  </conditionalFormatting>
  <conditionalFormatting sqref="J33">
    <cfRule type="expression" dxfId="1006" priority="48">
      <formula>#REF!="Selecione uma opção:"</formula>
    </cfRule>
    <cfRule type="expression" dxfId="1005" priority="49">
      <formula>#REF!="  Não reembolsável"</formula>
    </cfRule>
  </conditionalFormatting>
  <conditionalFormatting sqref="I33">
    <cfRule type="containsText" dxfId="1004" priority="50" operator="containsText" text="Preencha">
      <formula>NOT(ISERROR(SEARCH("Preencha",I33)))</formula>
    </cfRule>
    <cfRule type="cellIs" dxfId="1003" priority="51" operator="equal">
      <formula>"Selecione uma opção:"</formula>
    </cfRule>
  </conditionalFormatting>
  <conditionalFormatting sqref="I33">
    <cfRule type="expression" dxfId="1002" priority="52">
      <formula>#REF!="Selecione uma opção:"</formula>
    </cfRule>
    <cfRule type="expression" dxfId="1001" priority="53">
      <formula>#REF!="  Não reembolsável"</formula>
    </cfRule>
  </conditionalFormatting>
  <conditionalFormatting sqref="H33">
    <cfRule type="containsText" dxfId="1000" priority="54" operator="containsText" text="Preencha">
      <formula>NOT(ISERROR(SEARCH("Preencha",H33)))</formula>
    </cfRule>
    <cfRule type="cellIs" dxfId="999" priority="55" operator="equal">
      <formula>"Selecione uma opção:"</formula>
    </cfRule>
  </conditionalFormatting>
  <conditionalFormatting sqref="H33">
    <cfRule type="expression" dxfId="998" priority="56">
      <formula>#REF!="Selecione uma opção:"</formula>
    </cfRule>
    <cfRule type="expression" dxfId="997" priority="57">
      <formula>#REF!="  Não reembolsável"</formula>
    </cfRule>
  </conditionalFormatting>
  <conditionalFormatting sqref="H26:H28">
    <cfRule type="expression" dxfId="996" priority="58">
      <formula>$B26&gt;$B$15</formula>
    </cfRule>
  </conditionalFormatting>
  <conditionalFormatting sqref="H29">
    <cfRule type="expression" dxfId="995" priority="59">
      <formula>$B29&gt;$B$15</formula>
    </cfRule>
  </conditionalFormatting>
  <conditionalFormatting sqref="B31">
    <cfRule type="containsText" dxfId="994" priority="60" operator="containsText" text="Preencha">
      <formula>NOT(ISERROR(SEARCH("Preencha",B31)))</formula>
    </cfRule>
    <cfRule type="cellIs" dxfId="993" priority="61" operator="equal">
      <formula>"Selecione uma opção:"</formula>
    </cfRule>
  </conditionalFormatting>
  <conditionalFormatting sqref="B31">
    <cfRule type="expression" dxfId="992" priority="62">
      <formula>#REF!="Selecione uma opção:"</formula>
    </cfRule>
    <cfRule type="expression" dxfId="991" priority="63">
      <formula>#REF!="  Não reembolsável"</formula>
    </cfRule>
  </conditionalFormatting>
  <conditionalFormatting sqref="F31:G31">
    <cfRule type="expression" dxfId="990" priority="64">
      <formula>$B31&gt;$B$15</formula>
    </cfRule>
  </conditionalFormatting>
  <conditionalFormatting sqref="J31">
    <cfRule type="expression" dxfId="989" priority="65">
      <formula>$B31&gt;$B$15</formula>
    </cfRule>
  </conditionalFormatting>
  <conditionalFormatting sqref="H31">
    <cfRule type="expression" dxfId="988" priority="66">
      <formula>$B31&gt;$B$15</formula>
    </cfRule>
  </conditionalFormatting>
  <conditionalFormatting sqref="D31">
    <cfRule type="expression" dxfId="987" priority="67">
      <formula>$B31&gt;$B$15</formula>
    </cfRule>
  </conditionalFormatting>
  <conditionalFormatting sqref="E31">
    <cfRule type="expression" dxfId="986" priority="68">
      <formula>$B31&gt;$B$15</formula>
    </cfRule>
  </conditionalFormatting>
  <conditionalFormatting sqref="B35 E35:J35 K37 B37 B47 K47 K50 B50 F104:G104">
    <cfRule type="containsText" dxfId="985" priority="69" operator="containsText" text="Preencha">
      <formula>NOT(ISERROR(SEARCH("Preencha",B35)))</formula>
    </cfRule>
    <cfRule type="cellIs" dxfId="984" priority="70" operator="equal">
      <formula>"Selecione uma opção:"</formula>
    </cfRule>
  </conditionalFormatting>
  <conditionalFormatting sqref="D35">
    <cfRule type="containsText" dxfId="983" priority="71" operator="containsText" text="Preencha">
      <formula>NOT(ISERROR(SEARCH("Preencha",D35)))</formula>
    </cfRule>
    <cfRule type="cellIs" dxfId="982" priority="72" operator="equal">
      <formula>"Selecione uma opção:"</formula>
    </cfRule>
  </conditionalFormatting>
  <conditionalFormatting sqref="C35">
    <cfRule type="containsText" dxfId="981" priority="73" operator="containsText" text="Preencha">
      <formula>NOT(ISERROR(SEARCH("Preencha",C35)))</formula>
    </cfRule>
    <cfRule type="cellIs" dxfId="980" priority="74" operator="equal">
      <formula>"Selecione uma opção:"</formula>
    </cfRule>
  </conditionalFormatting>
  <conditionalFormatting sqref="A37:B37 E38:F38 K36:M38 K44:M44 F104:G104 A35:J36 L35:M35 A59:B59 F50:G50 F68:G68 F86:G86 E42:E44 G44 A44:B44 K50:M50 F59:G59 A65:B68 K68:M68 A74:B77 F77:G77 A83:B86 A92:B95 K86:M86 A101:B104 K1:K12 K31:K35 A46:B50 E46:E47 I46 G47 K46:M47 K56:M59 E56:G56 E65:G65 K74:M77 E74:G74 E83:G83 K92:M95 F92:G92 E101:G101 K101:M104 K65:M65 K83:M83 I44 K15:K29">
    <cfRule type="expression" dxfId="979" priority="75">
      <formula>$N$5="S"</formula>
    </cfRule>
  </conditionalFormatting>
  <conditionalFormatting sqref="B38 E44 E38:F38 K38 K44 B44 B46 K46 E46">
    <cfRule type="containsText" dxfId="978" priority="76" operator="containsText" text="Preencha">
      <formula>NOT(ISERROR(SEARCH("Preencha",B38)))</formula>
    </cfRule>
    <cfRule type="cellIs" dxfId="977" priority="77" operator="equal">
      <formula>"Selecione uma opção:"</formula>
    </cfRule>
  </conditionalFormatting>
  <conditionalFormatting sqref="A38:B38">
    <cfRule type="expression" dxfId="976" priority="78">
      <formula>$N$5="S"</formula>
    </cfRule>
  </conditionalFormatting>
  <conditionalFormatting sqref="B56 K56 K74 B74 K65 B65 B83 K83 K92 B92 B101 K101 K59 B59 B68 K68 B77 K77 K86 B86 K104 B104">
    <cfRule type="containsText" dxfId="975" priority="79" operator="containsText" text="Preencha">
      <formula>NOT(ISERROR(SEARCH("Preencha",B56)))</formula>
    </cfRule>
    <cfRule type="cellIs" dxfId="974" priority="80" operator="equal">
      <formula>"Selecione uma opção:"</formula>
    </cfRule>
  </conditionalFormatting>
  <conditionalFormatting sqref="A56:B56">
    <cfRule type="expression" dxfId="973" priority="81">
      <formula>$N$5="S"</formula>
    </cfRule>
  </conditionalFormatting>
  <conditionalFormatting sqref="D50 E47">
    <cfRule type="containsText" dxfId="972" priority="82" operator="containsText" text="Preencha">
      <formula>NOT(ISERROR(SEARCH("Preencha",D47)))</formula>
    </cfRule>
    <cfRule type="cellIs" dxfId="971" priority="83" operator="equal">
      <formula>"Selecione uma opção:"</formula>
    </cfRule>
  </conditionalFormatting>
  <conditionalFormatting sqref="D50">
    <cfRule type="expression" dxfId="970" priority="84">
      <formula>$N$5="S"</formula>
    </cfRule>
  </conditionalFormatting>
  <conditionalFormatting sqref="D59 E56">
    <cfRule type="containsText" dxfId="969" priority="85" operator="containsText" text="Preencha">
      <formula>NOT(ISERROR(SEARCH("Preencha",D56)))</formula>
    </cfRule>
    <cfRule type="cellIs" dxfId="968" priority="86" operator="equal">
      <formula>"Selecione uma opção:"</formula>
    </cfRule>
  </conditionalFormatting>
  <conditionalFormatting sqref="D59">
    <cfRule type="expression" dxfId="967" priority="87">
      <formula>$N$5="S"</formula>
    </cfRule>
  </conditionalFormatting>
  <conditionalFormatting sqref="D68 E65">
    <cfRule type="containsText" dxfId="966" priority="88" operator="containsText" text="Preencha">
      <formula>NOT(ISERROR(SEARCH("Preencha",D65)))</formula>
    </cfRule>
    <cfRule type="cellIs" dxfId="965" priority="89" operator="equal">
      <formula>"Selecione uma opção:"</formula>
    </cfRule>
  </conditionalFormatting>
  <conditionalFormatting sqref="D68">
    <cfRule type="expression" dxfId="964" priority="90">
      <formula>$N$5="S"</formula>
    </cfRule>
  </conditionalFormatting>
  <conditionalFormatting sqref="D77 E74">
    <cfRule type="containsText" dxfId="963" priority="91" operator="containsText" text="Preencha">
      <formula>NOT(ISERROR(SEARCH("Preencha",D74)))</formula>
    </cfRule>
    <cfRule type="cellIs" dxfId="962" priority="92" operator="equal">
      <formula>"Selecione uma opção:"</formula>
    </cfRule>
  </conditionalFormatting>
  <conditionalFormatting sqref="D77">
    <cfRule type="expression" dxfId="961" priority="93">
      <formula>$N$5="S"</formula>
    </cfRule>
  </conditionalFormatting>
  <conditionalFormatting sqref="D86 E83">
    <cfRule type="containsText" dxfId="960" priority="94" operator="containsText" text="Preencha">
      <formula>NOT(ISERROR(SEARCH("Preencha",D83)))</formula>
    </cfRule>
    <cfRule type="cellIs" dxfId="959" priority="95" operator="equal">
      <formula>"Selecione uma opção:"</formula>
    </cfRule>
  </conditionalFormatting>
  <conditionalFormatting sqref="D86">
    <cfRule type="expression" dxfId="958" priority="96">
      <formula>$N$5="S"</formula>
    </cfRule>
  </conditionalFormatting>
  <conditionalFormatting sqref="D104 E101">
    <cfRule type="containsText" dxfId="957" priority="97" operator="containsText" text="Preencha">
      <formula>NOT(ISERROR(SEARCH("Preencha",D101)))</formula>
    </cfRule>
    <cfRule type="cellIs" dxfId="956" priority="98" operator="equal">
      <formula>"Selecione uma opção:"</formula>
    </cfRule>
  </conditionalFormatting>
  <conditionalFormatting sqref="D104">
    <cfRule type="expression" dxfId="955" priority="99">
      <formula>$N$5="S"</formula>
    </cfRule>
  </conditionalFormatting>
  <conditionalFormatting sqref="F44 F46:F47">
    <cfRule type="expression" dxfId="954" priority="100">
      <formula>$N$5="S"</formula>
    </cfRule>
  </conditionalFormatting>
  <conditionalFormatting sqref="F44 F50 F59 F68 F77 F86 F46:F47">
    <cfRule type="containsText" dxfId="953" priority="101" operator="containsText" text="Preencha">
      <formula>NOT(ISERROR(SEARCH("Preencha",F44)))</formula>
    </cfRule>
    <cfRule type="cellIs" dxfId="952" priority="102" operator="equal">
      <formula>"Selecione uma opção:"</formula>
    </cfRule>
  </conditionalFormatting>
  <conditionalFormatting sqref="G38">
    <cfRule type="expression" dxfId="951" priority="103">
      <formula>$N$5="S"</formula>
    </cfRule>
  </conditionalFormatting>
  <conditionalFormatting sqref="G38 G44 G50 G59 G68 G77 G86 G47">
    <cfRule type="containsText" dxfId="950" priority="104" operator="containsText" text="Preencha">
      <formula>NOT(ISERROR(SEARCH("Preencha",G38)))</formula>
    </cfRule>
    <cfRule type="cellIs" dxfId="949" priority="105" operator="equal">
      <formula>"Selecione uma opção:"</formula>
    </cfRule>
  </conditionalFormatting>
  <conditionalFormatting sqref="I38">
    <cfRule type="expression" dxfId="948" priority="106">
      <formula>$N$5="S"</formula>
    </cfRule>
  </conditionalFormatting>
  <conditionalFormatting sqref="I38 I44 I46">
    <cfRule type="containsText" dxfId="947" priority="107" operator="containsText" text="Preencha">
      <formula>NOT(ISERROR(SEARCH("Preencha",I38)))</formula>
    </cfRule>
    <cfRule type="cellIs" dxfId="946" priority="108" operator="equal">
      <formula>"Selecione uma opção:"</formula>
    </cfRule>
  </conditionalFormatting>
  <conditionalFormatting sqref="K42:M43">
    <cfRule type="expression" dxfId="945" priority="109">
      <formula>$N$5="S"</formula>
    </cfRule>
  </conditionalFormatting>
  <conditionalFormatting sqref="K42:K43 B42:B43 E42:E43">
    <cfRule type="containsText" dxfId="944" priority="110" operator="containsText" text="Preencha">
      <formula>NOT(ISERROR(SEARCH("Preencha",B42)))</formula>
    </cfRule>
    <cfRule type="cellIs" dxfId="943" priority="111" operator="equal">
      <formula>"Selecione uma opção:"</formula>
    </cfRule>
  </conditionalFormatting>
  <conditionalFormatting sqref="A42:B43">
    <cfRule type="expression" dxfId="942" priority="112">
      <formula>$N$5="S"</formula>
    </cfRule>
  </conditionalFormatting>
  <conditionalFormatting sqref="F42:F43">
    <cfRule type="expression" dxfId="941" priority="113">
      <formula>$N$5="S"</formula>
    </cfRule>
  </conditionalFormatting>
  <conditionalFormatting sqref="F42:F43">
    <cfRule type="containsText" dxfId="940" priority="114" operator="containsText" text="Preencha">
      <formula>NOT(ISERROR(SEARCH("Preencha",F42)))</formula>
    </cfRule>
    <cfRule type="cellIs" dxfId="939" priority="115" operator="equal">
      <formula>"Selecione uma opção:"</formula>
    </cfRule>
  </conditionalFormatting>
  <conditionalFormatting sqref="G42:G43">
    <cfRule type="expression" dxfId="938" priority="116">
      <formula>$N$5="S"</formula>
    </cfRule>
  </conditionalFormatting>
  <conditionalFormatting sqref="G42:G43">
    <cfRule type="containsText" dxfId="937" priority="117" operator="containsText" text="Preencha">
      <formula>NOT(ISERROR(SEARCH("Preencha",G42)))</formula>
    </cfRule>
    <cfRule type="cellIs" dxfId="936" priority="118" operator="equal">
      <formula>"Selecione uma opção:"</formula>
    </cfRule>
  </conditionalFormatting>
  <conditionalFormatting sqref="I42:I43">
    <cfRule type="expression" dxfId="935" priority="119">
      <formula>$N$5="S"</formula>
    </cfRule>
  </conditionalFormatting>
  <conditionalFormatting sqref="I42:I43">
    <cfRule type="containsText" dxfId="934" priority="120" operator="containsText" text="Preencha">
      <formula>NOT(ISERROR(SEARCH("Preencha",I42)))</formula>
    </cfRule>
    <cfRule type="cellIs" dxfId="933" priority="121" operator="equal">
      <formula>"Selecione uma opção:"</formula>
    </cfRule>
  </conditionalFormatting>
  <conditionalFormatting sqref="K49 B49">
    <cfRule type="containsText" dxfId="932" priority="122" operator="containsText" text="Preencha">
      <formula>NOT(ISERROR(SEARCH("Preencha",B49)))</formula>
    </cfRule>
    <cfRule type="cellIs" dxfId="931" priority="123" operator="equal">
      <formula>"Selecione uma opção:"</formula>
    </cfRule>
  </conditionalFormatting>
  <conditionalFormatting sqref="K49:M49">
    <cfRule type="expression" dxfId="930" priority="124">
      <formula>$N$5="S"</formula>
    </cfRule>
  </conditionalFormatting>
  <conditionalFormatting sqref="D49">
    <cfRule type="containsText" dxfId="929" priority="125" operator="containsText" text="Preencha">
      <formula>NOT(ISERROR(SEARCH("Preencha",D49)))</formula>
    </cfRule>
    <cfRule type="cellIs" dxfId="928" priority="126" operator="equal">
      <formula>"Selecione uma opção:"</formula>
    </cfRule>
  </conditionalFormatting>
  <conditionalFormatting sqref="D49">
    <cfRule type="expression" dxfId="927" priority="127">
      <formula>$N$5="S"</formula>
    </cfRule>
  </conditionalFormatting>
  <conditionalFormatting sqref="F49">
    <cfRule type="expression" dxfId="926" priority="128">
      <formula>$N$5="S"</formula>
    </cfRule>
  </conditionalFormatting>
  <conditionalFormatting sqref="F49">
    <cfRule type="containsText" dxfId="925" priority="129" operator="containsText" text="Preencha">
      <formula>NOT(ISERROR(SEARCH("Preencha",F49)))</formula>
    </cfRule>
    <cfRule type="cellIs" dxfId="924" priority="130" operator="equal">
      <formula>"Selecione uma opção:"</formula>
    </cfRule>
  </conditionalFormatting>
  <conditionalFormatting sqref="G49">
    <cfRule type="expression" dxfId="923" priority="131">
      <formula>$N$5="S"</formula>
    </cfRule>
  </conditionalFormatting>
  <conditionalFormatting sqref="G49">
    <cfRule type="containsText" dxfId="922" priority="132" operator="containsText" text="Preencha">
      <formula>NOT(ISERROR(SEARCH("Preencha",G49)))</formula>
    </cfRule>
    <cfRule type="cellIs" dxfId="921" priority="133" operator="equal">
      <formula>"Selecione uma opção:"</formula>
    </cfRule>
  </conditionalFormatting>
  <conditionalFormatting sqref="K48 B48">
    <cfRule type="containsText" dxfId="920" priority="134" operator="containsText" text="Preencha">
      <formula>NOT(ISERROR(SEARCH("Preencha",B48)))</formula>
    </cfRule>
    <cfRule type="cellIs" dxfId="919" priority="135" operator="equal">
      <formula>"Selecione uma opção:"</formula>
    </cfRule>
  </conditionalFormatting>
  <conditionalFormatting sqref="K48:M48">
    <cfRule type="expression" dxfId="918" priority="136">
      <formula>$N$5="S"</formula>
    </cfRule>
  </conditionalFormatting>
  <conditionalFormatting sqref="D48">
    <cfRule type="containsText" dxfId="917" priority="137" operator="containsText" text="Preencha">
      <formula>NOT(ISERROR(SEARCH("Preencha",D48)))</formula>
    </cfRule>
    <cfRule type="cellIs" dxfId="916" priority="138" operator="equal">
      <formula>"Selecione uma opção:"</formula>
    </cfRule>
  </conditionalFormatting>
  <conditionalFormatting sqref="D48">
    <cfRule type="expression" dxfId="915" priority="139">
      <formula>$N$5="S"</formula>
    </cfRule>
  </conditionalFormatting>
  <conditionalFormatting sqref="F48">
    <cfRule type="expression" dxfId="914" priority="140">
      <formula>$N$5="S"</formula>
    </cfRule>
  </conditionalFormatting>
  <conditionalFormatting sqref="F48">
    <cfRule type="containsText" dxfId="913" priority="141" operator="containsText" text="Preencha">
      <formula>NOT(ISERROR(SEARCH("Preencha",F48)))</formula>
    </cfRule>
    <cfRule type="cellIs" dxfId="912" priority="142" operator="equal">
      <formula>"Selecione uma opção:"</formula>
    </cfRule>
  </conditionalFormatting>
  <conditionalFormatting sqref="G48">
    <cfRule type="expression" dxfId="911" priority="143">
      <formula>$N$5="S"</formula>
    </cfRule>
  </conditionalFormatting>
  <conditionalFormatting sqref="G48">
    <cfRule type="containsText" dxfId="910" priority="144" operator="containsText" text="Preencha">
      <formula>NOT(ISERROR(SEARCH("Preencha",G48)))</formula>
    </cfRule>
    <cfRule type="cellIs" dxfId="909" priority="145" operator="equal">
      <formula>"Selecione uma opção:"</formula>
    </cfRule>
  </conditionalFormatting>
  <conditionalFormatting sqref="E50">
    <cfRule type="expression" dxfId="908" priority="146">
      <formula>$N$5="S"</formula>
    </cfRule>
  </conditionalFormatting>
  <conditionalFormatting sqref="E50">
    <cfRule type="containsText" dxfId="907" priority="147" operator="containsText" text="Preencha">
      <formula>NOT(ISERROR(SEARCH("Preencha",E50)))</formula>
    </cfRule>
    <cfRule type="cellIs" dxfId="906" priority="148" operator="equal">
      <formula>"Selecione uma opção:"</formula>
    </cfRule>
  </conditionalFormatting>
  <conditionalFormatting sqref="E48:E49">
    <cfRule type="expression" dxfId="905" priority="149">
      <formula>$N$5="S"</formula>
    </cfRule>
  </conditionalFormatting>
  <conditionalFormatting sqref="E48:E49">
    <cfRule type="containsText" dxfId="904" priority="150" operator="containsText" text="Preencha">
      <formula>NOT(ISERROR(SEARCH("Preencha",E48)))</formula>
    </cfRule>
    <cfRule type="cellIs" dxfId="903" priority="151" operator="equal">
      <formula>"Selecione uma opção:"</formula>
    </cfRule>
  </conditionalFormatting>
  <conditionalFormatting sqref="K58 B58">
    <cfRule type="containsText" dxfId="902" priority="152" operator="containsText" text="Preencha">
      <formula>NOT(ISERROR(SEARCH("Preencha",B58)))</formula>
    </cfRule>
    <cfRule type="cellIs" dxfId="901" priority="153" operator="equal">
      <formula>"Selecione uma opção:"</formula>
    </cfRule>
  </conditionalFormatting>
  <conditionalFormatting sqref="A58:B58">
    <cfRule type="expression" dxfId="900" priority="154">
      <formula>$N$5="S"</formula>
    </cfRule>
  </conditionalFormatting>
  <conditionalFormatting sqref="D58">
    <cfRule type="containsText" dxfId="899" priority="155" operator="containsText" text="Preencha">
      <formula>NOT(ISERROR(SEARCH("Preencha",D58)))</formula>
    </cfRule>
    <cfRule type="cellIs" dxfId="898" priority="156" operator="equal">
      <formula>"Selecione uma opção:"</formula>
    </cfRule>
  </conditionalFormatting>
  <conditionalFormatting sqref="D58">
    <cfRule type="expression" dxfId="897" priority="157">
      <formula>$N$5="S"</formula>
    </cfRule>
  </conditionalFormatting>
  <conditionalFormatting sqref="F58">
    <cfRule type="expression" dxfId="896" priority="158">
      <formula>$N$5="S"</formula>
    </cfRule>
  </conditionalFormatting>
  <conditionalFormatting sqref="F58">
    <cfRule type="containsText" dxfId="895" priority="159" operator="containsText" text="Preencha">
      <formula>NOT(ISERROR(SEARCH("Preencha",F58)))</formula>
    </cfRule>
    <cfRule type="cellIs" dxfId="894" priority="160" operator="equal">
      <formula>"Selecione uma opção:"</formula>
    </cfRule>
  </conditionalFormatting>
  <conditionalFormatting sqref="G58">
    <cfRule type="expression" dxfId="893" priority="161">
      <formula>$N$5="S"</formula>
    </cfRule>
  </conditionalFormatting>
  <conditionalFormatting sqref="G58">
    <cfRule type="containsText" dxfId="892" priority="162" operator="containsText" text="Preencha">
      <formula>NOT(ISERROR(SEARCH("Preencha",G58)))</formula>
    </cfRule>
    <cfRule type="cellIs" dxfId="891" priority="163" operator="equal">
      <formula>"Selecione uma opção:"</formula>
    </cfRule>
  </conditionalFormatting>
  <conditionalFormatting sqref="K57 B57">
    <cfRule type="containsText" dxfId="890" priority="164" operator="containsText" text="Preencha">
      <formula>NOT(ISERROR(SEARCH("Preencha",B57)))</formula>
    </cfRule>
    <cfRule type="cellIs" dxfId="889" priority="165" operator="equal">
      <formula>"Selecione uma opção:"</formula>
    </cfRule>
  </conditionalFormatting>
  <conditionalFormatting sqref="A57:B57">
    <cfRule type="expression" dxfId="888" priority="166">
      <formula>$N$5="S"</formula>
    </cfRule>
  </conditionalFormatting>
  <conditionalFormatting sqref="D57">
    <cfRule type="containsText" dxfId="887" priority="167" operator="containsText" text="Preencha">
      <formula>NOT(ISERROR(SEARCH("Preencha",D57)))</formula>
    </cfRule>
    <cfRule type="cellIs" dxfId="886" priority="168" operator="equal">
      <formula>"Selecione uma opção:"</formula>
    </cfRule>
  </conditionalFormatting>
  <conditionalFormatting sqref="D57">
    <cfRule type="expression" dxfId="885" priority="169">
      <formula>$N$5="S"</formula>
    </cfRule>
  </conditionalFormatting>
  <conditionalFormatting sqref="F57">
    <cfRule type="expression" dxfId="884" priority="170">
      <formula>$N$5="S"</formula>
    </cfRule>
  </conditionalFormatting>
  <conditionalFormatting sqref="F57">
    <cfRule type="containsText" dxfId="883" priority="171" operator="containsText" text="Preencha">
      <formula>NOT(ISERROR(SEARCH("Preencha",F57)))</formula>
    </cfRule>
    <cfRule type="cellIs" dxfId="882" priority="172" operator="equal">
      <formula>"Selecione uma opção:"</formula>
    </cfRule>
  </conditionalFormatting>
  <conditionalFormatting sqref="G57">
    <cfRule type="expression" dxfId="881" priority="173">
      <formula>$N$5="S"</formula>
    </cfRule>
  </conditionalFormatting>
  <conditionalFormatting sqref="G57">
    <cfRule type="containsText" dxfId="880" priority="174" operator="containsText" text="Preencha">
      <formula>NOT(ISERROR(SEARCH("Preencha",G57)))</formula>
    </cfRule>
    <cfRule type="cellIs" dxfId="879" priority="175" operator="equal">
      <formula>"Selecione uma opção:"</formula>
    </cfRule>
  </conditionalFormatting>
  <conditionalFormatting sqref="E59">
    <cfRule type="expression" dxfId="878" priority="176">
      <formula>$N$5="S"</formula>
    </cfRule>
  </conditionalFormatting>
  <conditionalFormatting sqref="E59">
    <cfRule type="containsText" dxfId="877" priority="177" operator="containsText" text="Preencha">
      <formula>NOT(ISERROR(SEARCH("Preencha",E59)))</formula>
    </cfRule>
    <cfRule type="cellIs" dxfId="876" priority="178" operator="equal">
      <formula>"Selecione uma opção:"</formula>
    </cfRule>
  </conditionalFormatting>
  <conditionalFormatting sqref="E57:E58">
    <cfRule type="expression" dxfId="875" priority="179">
      <formula>$N$5="S"</formula>
    </cfRule>
  </conditionalFormatting>
  <conditionalFormatting sqref="E57:E58">
    <cfRule type="containsText" dxfId="874" priority="180" operator="containsText" text="Preencha">
      <formula>NOT(ISERROR(SEARCH("Preencha",E57)))</formula>
    </cfRule>
    <cfRule type="cellIs" dxfId="873" priority="181" operator="equal">
      <formula>"Selecione uma opção:"</formula>
    </cfRule>
  </conditionalFormatting>
  <conditionalFormatting sqref="K67:M67">
    <cfRule type="expression" dxfId="872" priority="182">
      <formula>$N$5="S"</formula>
    </cfRule>
  </conditionalFormatting>
  <conditionalFormatting sqref="B67 K67">
    <cfRule type="containsText" dxfId="871" priority="183" operator="containsText" text="Preencha">
      <formula>NOT(ISERROR(SEARCH("Preencha",B67)))</formula>
    </cfRule>
    <cfRule type="cellIs" dxfId="870" priority="184" operator="equal">
      <formula>"Selecione uma opção:"</formula>
    </cfRule>
  </conditionalFormatting>
  <conditionalFormatting sqref="D67">
    <cfRule type="containsText" dxfId="869" priority="185" operator="containsText" text="Preencha">
      <formula>NOT(ISERROR(SEARCH("Preencha",D67)))</formula>
    </cfRule>
    <cfRule type="cellIs" dxfId="868" priority="186" operator="equal">
      <formula>"Selecione uma opção:"</formula>
    </cfRule>
  </conditionalFormatting>
  <conditionalFormatting sqref="D67">
    <cfRule type="expression" dxfId="867" priority="187">
      <formula>$N$5="S"</formula>
    </cfRule>
  </conditionalFormatting>
  <conditionalFormatting sqref="F67">
    <cfRule type="expression" dxfId="866" priority="188">
      <formula>$N$5="S"</formula>
    </cfRule>
  </conditionalFormatting>
  <conditionalFormatting sqref="F67">
    <cfRule type="containsText" dxfId="865" priority="189" operator="containsText" text="Preencha">
      <formula>NOT(ISERROR(SEARCH("Preencha",F67)))</formula>
    </cfRule>
    <cfRule type="cellIs" dxfId="864" priority="190" operator="equal">
      <formula>"Selecione uma opção:"</formula>
    </cfRule>
  </conditionalFormatting>
  <conditionalFormatting sqref="G67">
    <cfRule type="expression" dxfId="863" priority="191">
      <formula>$N$5="S"</formula>
    </cfRule>
  </conditionalFormatting>
  <conditionalFormatting sqref="G67">
    <cfRule type="containsText" dxfId="862" priority="192" operator="containsText" text="Preencha">
      <formula>NOT(ISERROR(SEARCH("Preencha",G67)))</formula>
    </cfRule>
    <cfRule type="cellIs" dxfId="861" priority="193" operator="equal">
      <formula>"Selecione uma opção:"</formula>
    </cfRule>
  </conditionalFormatting>
  <conditionalFormatting sqref="K66:M66">
    <cfRule type="expression" dxfId="860" priority="194">
      <formula>$N$5="S"</formula>
    </cfRule>
  </conditionalFormatting>
  <conditionalFormatting sqref="B66 K66">
    <cfRule type="containsText" dxfId="859" priority="195" operator="containsText" text="Preencha">
      <formula>NOT(ISERROR(SEARCH("Preencha",B66)))</formula>
    </cfRule>
    <cfRule type="cellIs" dxfId="858" priority="196" operator="equal">
      <formula>"Selecione uma opção:"</formula>
    </cfRule>
  </conditionalFormatting>
  <conditionalFormatting sqref="D66">
    <cfRule type="containsText" dxfId="857" priority="197" operator="containsText" text="Preencha">
      <formula>NOT(ISERROR(SEARCH("Preencha",D66)))</formula>
    </cfRule>
    <cfRule type="cellIs" dxfId="856" priority="198" operator="equal">
      <formula>"Selecione uma opção:"</formula>
    </cfRule>
  </conditionalFormatting>
  <conditionalFormatting sqref="D66">
    <cfRule type="expression" dxfId="855" priority="199">
      <formula>$N$5="S"</formula>
    </cfRule>
  </conditionalFormatting>
  <conditionalFormatting sqref="F66">
    <cfRule type="expression" dxfId="854" priority="200">
      <formula>$N$5="S"</formula>
    </cfRule>
  </conditionalFormatting>
  <conditionalFormatting sqref="F66">
    <cfRule type="containsText" dxfId="853" priority="201" operator="containsText" text="Preencha">
      <formula>NOT(ISERROR(SEARCH("Preencha",F66)))</formula>
    </cfRule>
    <cfRule type="cellIs" dxfId="852" priority="202" operator="equal">
      <formula>"Selecione uma opção:"</formula>
    </cfRule>
  </conditionalFormatting>
  <conditionalFormatting sqref="G66">
    <cfRule type="expression" dxfId="851" priority="203">
      <formula>$N$5="S"</formula>
    </cfRule>
  </conditionalFormatting>
  <conditionalFormatting sqref="G66">
    <cfRule type="containsText" dxfId="850" priority="204" operator="containsText" text="Preencha">
      <formula>NOT(ISERROR(SEARCH("Preencha",G66)))</formula>
    </cfRule>
    <cfRule type="cellIs" dxfId="849" priority="205" operator="equal">
      <formula>"Selecione uma opção:"</formula>
    </cfRule>
  </conditionalFormatting>
  <conditionalFormatting sqref="E68">
    <cfRule type="expression" dxfId="848" priority="206">
      <formula>$N$5="S"</formula>
    </cfRule>
  </conditionalFormatting>
  <conditionalFormatting sqref="E68">
    <cfRule type="containsText" dxfId="847" priority="207" operator="containsText" text="Preencha">
      <formula>NOT(ISERROR(SEARCH("Preencha",E68)))</formula>
    </cfRule>
    <cfRule type="cellIs" dxfId="846" priority="208" operator="equal">
      <formula>"Selecione uma opção:"</formula>
    </cfRule>
  </conditionalFormatting>
  <conditionalFormatting sqref="E66:E67">
    <cfRule type="expression" dxfId="845" priority="209">
      <formula>$N$5="S"</formula>
    </cfRule>
  </conditionalFormatting>
  <conditionalFormatting sqref="E66:E67">
    <cfRule type="containsText" dxfId="844" priority="210" operator="containsText" text="Preencha">
      <formula>NOT(ISERROR(SEARCH("Preencha",E66)))</formula>
    </cfRule>
    <cfRule type="cellIs" dxfId="843" priority="211" operator="equal">
      <formula>"Selecione uma opção:"</formula>
    </cfRule>
  </conditionalFormatting>
  <conditionalFormatting sqref="B76 K76">
    <cfRule type="containsText" dxfId="842" priority="212" operator="containsText" text="Preencha">
      <formula>NOT(ISERROR(SEARCH("Preencha",B76)))</formula>
    </cfRule>
    <cfRule type="cellIs" dxfId="841" priority="213" operator="equal">
      <formula>"Selecione uma opção:"</formula>
    </cfRule>
  </conditionalFormatting>
  <conditionalFormatting sqref="D76">
    <cfRule type="containsText" dxfId="840" priority="214" operator="containsText" text="Preencha">
      <formula>NOT(ISERROR(SEARCH("Preencha",D76)))</formula>
    </cfRule>
    <cfRule type="cellIs" dxfId="839" priority="215" operator="equal">
      <formula>"Selecione uma opção:"</formula>
    </cfRule>
  </conditionalFormatting>
  <conditionalFormatting sqref="D76">
    <cfRule type="expression" dxfId="838" priority="216">
      <formula>$N$5="S"</formula>
    </cfRule>
  </conditionalFormatting>
  <conditionalFormatting sqref="F76">
    <cfRule type="expression" dxfId="837" priority="217">
      <formula>$N$5="S"</formula>
    </cfRule>
  </conditionalFormatting>
  <conditionalFormatting sqref="F76">
    <cfRule type="containsText" dxfId="836" priority="218" operator="containsText" text="Preencha">
      <formula>NOT(ISERROR(SEARCH("Preencha",F76)))</formula>
    </cfRule>
    <cfRule type="cellIs" dxfId="835" priority="219" operator="equal">
      <formula>"Selecione uma opção:"</formula>
    </cfRule>
  </conditionalFormatting>
  <conditionalFormatting sqref="G76">
    <cfRule type="expression" dxfId="834" priority="220">
      <formula>$N$5="S"</formula>
    </cfRule>
  </conditionalFormatting>
  <conditionalFormatting sqref="G76">
    <cfRule type="containsText" dxfId="833" priority="221" operator="containsText" text="Preencha">
      <formula>NOT(ISERROR(SEARCH("Preencha",G76)))</formula>
    </cfRule>
    <cfRule type="cellIs" dxfId="832" priority="222" operator="equal">
      <formula>"Selecione uma opção:"</formula>
    </cfRule>
  </conditionalFormatting>
  <conditionalFormatting sqref="B75 K75">
    <cfRule type="containsText" dxfId="831" priority="223" operator="containsText" text="Preencha">
      <formula>NOT(ISERROR(SEARCH("Preencha",B75)))</formula>
    </cfRule>
    <cfRule type="cellIs" dxfId="830" priority="224" operator="equal">
      <formula>"Selecione uma opção:"</formula>
    </cfRule>
  </conditionalFormatting>
  <conditionalFormatting sqref="D75">
    <cfRule type="containsText" dxfId="829" priority="225" operator="containsText" text="Preencha">
      <formula>NOT(ISERROR(SEARCH("Preencha",D75)))</formula>
    </cfRule>
    <cfRule type="cellIs" dxfId="828" priority="226" operator="equal">
      <formula>"Selecione uma opção:"</formula>
    </cfRule>
  </conditionalFormatting>
  <conditionalFormatting sqref="D75">
    <cfRule type="expression" dxfId="827" priority="227">
      <formula>$N$5="S"</formula>
    </cfRule>
  </conditionalFormatting>
  <conditionalFormatting sqref="F75">
    <cfRule type="expression" dxfId="826" priority="228">
      <formula>$N$5="S"</formula>
    </cfRule>
  </conditionalFormatting>
  <conditionalFormatting sqref="F75">
    <cfRule type="containsText" dxfId="825" priority="229" operator="containsText" text="Preencha">
      <formula>NOT(ISERROR(SEARCH("Preencha",F75)))</formula>
    </cfRule>
    <cfRule type="cellIs" dxfId="824" priority="230" operator="equal">
      <formula>"Selecione uma opção:"</formula>
    </cfRule>
  </conditionalFormatting>
  <conditionalFormatting sqref="G75">
    <cfRule type="expression" dxfId="823" priority="231">
      <formula>$N$5="S"</formula>
    </cfRule>
  </conditionalFormatting>
  <conditionalFormatting sqref="G75">
    <cfRule type="containsText" dxfId="822" priority="232" operator="containsText" text="Preencha">
      <formula>NOT(ISERROR(SEARCH("Preencha",G75)))</formula>
    </cfRule>
    <cfRule type="cellIs" dxfId="821" priority="233" operator="equal">
      <formula>"Selecione uma opção:"</formula>
    </cfRule>
  </conditionalFormatting>
  <conditionalFormatting sqref="E77">
    <cfRule type="expression" dxfId="820" priority="234">
      <formula>$N$5="S"</formula>
    </cfRule>
  </conditionalFormatting>
  <conditionalFormatting sqref="E77">
    <cfRule type="containsText" dxfId="819" priority="235" operator="containsText" text="Preencha">
      <formula>NOT(ISERROR(SEARCH("Preencha",E77)))</formula>
    </cfRule>
    <cfRule type="cellIs" dxfId="818" priority="236" operator="equal">
      <formula>"Selecione uma opção:"</formula>
    </cfRule>
  </conditionalFormatting>
  <conditionalFormatting sqref="E75:E76">
    <cfRule type="expression" dxfId="817" priority="237">
      <formula>$N$5="S"</formula>
    </cfRule>
  </conditionalFormatting>
  <conditionalFormatting sqref="E75:E76">
    <cfRule type="containsText" dxfId="816" priority="238" operator="containsText" text="Preencha">
      <formula>NOT(ISERROR(SEARCH("Preencha",E75)))</formula>
    </cfRule>
    <cfRule type="cellIs" dxfId="815" priority="239" operator="equal">
      <formula>"Selecione uma opção:"</formula>
    </cfRule>
  </conditionalFormatting>
  <conditionalFormatting sqref="K84:M84">
    <cfRule type="expression" dxfId="814" priority="240">
      <formula>$N$5="S"</formula>
    </cfRule>
  </conditionalFormatting>
  <conditionalFormatting sqref="K84 B84">
    <cfRule type="containsText" dxfId="813" priority="241" operator="containsText" text="Preencha">
      <formula>NOT(ISERROR(SEARCH("Preencha",B84)))</formula>
    </cfRule>
    <cfRule type="cellIs" dxfId="812" priority="242" operator="equal">
      <formula>"Selecione uma opção:"</formula>
    </cfRule>
  </conditionalFormatting>
  <conditionalFormatting sqref="D84">
    <cfRule type="containsText" dxfId="811" priority="243" operator="containsText" text="Preencha">
      <formula>NOT(ISERROR(SEARCH("Preencha",D84)))</formula>
    </cfRule>
    <cfRule type="cellIs" dxfId="810" priority="244" operator="equal">
      <formula>"Selecione uma opção:"</formula>
    </cfRule>
  </conditionalFormatting>
  <conditionalFormatting sqref="D84">
    <cfRule type="expression" dxfId="809" priority="245">
      <formula>$N$5="S"</formula>
    </cfRule>
  </conditionalFormatting>
  <conditionalFormatting sqref="F84">
    <cfRule type="expression" dxfId="808" priority="246">
      <formula>$N$5="S"</formula>
    </cfRule>
  </conditionalFormatting>
  <conditionalFormatting sqref="F84">
    <cfRule type="containsText" dxfId="807" priority="247" operator="containsText" text="Preencha">
      <formula>NOT(ISERROR(SEARCH("Preencha",F84)))</formula>
    </cfRule>
    <cfRule type="cellIs" dxfId="806" priority="248" operator="equal">
      <formula>"Selecione uma opção:"</formula>
    </cfRule>
  </conditionalFormatting>
  <conditionalFormatting sqref="G84">
    <cfRule type="expression" dxfId="805" priority="249">
      <formula>$N$5="S"</formula>
    </cfRule>
  </conditionalFormatting>
  <conditionalFormatting sqref="G84">
    <cfRule type="containsText" dxfId="804" priority="250" operator="containsText" text="Preencha">
      <formula>NOT(ISERROR(SEARCH("Preencha",G84)))</formula>
    </cfRule>
    <cfRule type="cellIs" dxfId="803" priority="251" operator="equal">
      <formula>"Selecione uma opção:"</formula>
    </cfRule>
  </conditionalFormatting>
  <conditionalFormatting sqref="K85:M85">
    <cfRule type="expression" dxfId="802" priority="252">
      <formula>$N$5="S"</formula>
    </cfRule>
  </conditionalFormatting>
  <conditionalFormatting sqref="K85 B85">
    <cfRule type="containsText" dxfId="801" priority="253" operator="containsText" text="Preencha">
      <formula>NOT(ISERROR(SEARCH("Preencha",B85)))</formula>
    </cfRule>
    <cfRule type="cellIs" dxfId="800" priority="254" operator="equal">
      <formula>"Selecione uma opção:"</formula>
    </cfRule>
  </conditionalFormatting>
  <conditionalFormatting sqref="D85">
    <cfRule type="containsText" dxfId="799" priority="255" operator="containsText" text="Preencha">
      <formula>NOT(ISERROR(SEARCH("Preencha",D85)))</formula>
    </cfRule>
    <cfRule type="cellIs" dxfId="798" priority="256" operator="equal">
      <formula>"Selecione uma opção:"</formula>
    </cfRule>
  </conditionalFormatting>
  <conditionalFormatting sqref="D85">
    <cfRule type="expression" dxfId="797" priority="257">
      <formula>$N$5="S"</formula>
    </cfRule>
  </conditionalFormatting>
  <conditionalFormatting sqref="F85">
    <cfRule type="expression" dxfId="796" priority="258">
      <formula>$N$5="S"</formula>
    </cfRule>
  </conditionalFormatting>
  <conditionalFormatting sqref="F85">
    <cfRule type="containsText" dxfId="795" priority="259" operator="containsText" text="Preencha">
      <formula>NOT(ISERROR(SEARCH("Preencha",F85)))</formula>
    </cfRule>
    <cfRule type="cellIs" dxfId="794" priority="260" operator="equal">
      <formula>"Selecione uma opção:"</formula>
    </cfRule>
  </conditionalFormatting>
  <conditionalFormatting sqref="G85">
    <cfRule type="expression" dxfId="793" priority="261">
      <formula>$N$5="S"</formula>
    </cfRule>
  </conditionalFormatting>
  <conditionalFormatting sqref="G85">
    <cfRule type="containsText" dxfId="792" priority="262" operator="containsText" text="Preencha">
      <formula>NOT(ISERROR(SEARCH("Preencha",G85)))</formula>
    </cfRule>
    <cfRule type="cellIs" dxfId="791" priority="263" operator="equal">
      <formula>"Selecione uma opção:"</formula>
    </cfRule>
  </conditionalFormatting>
  <conditionalFormatting sqref="E84:E85">
    <cfRule type="expression" dxfId="790" priority="264">
      <formula>$N$5="S"</formula>
    </cfRule>
  </conditionalFormatting>
  <conditionalFormatting sqref="E84:E85">
    <cfRule type="containsText" dxfId="789" priority="265" operator="containsText" text="Preencha">
      <formula>NOT(ISERROR(SEARCH("Preencha",E84)))</formula>
    </cfRule>
    <cfRule type="cellIs" dxfId="788" priority="266" operator="equal">
      <formula>"Selecione uma opção:"</formula>
    </cfRule>
  </conditionalFormatting>
  <conditionalFormatting sqref="E86">
    <cfRule type="expression" dxfId="787" priority="267">
      <formula>$N$5="S"</formula>
    </cfRule>
  </conditionalFormatting>
  <conditionalFormatting sqref="E86">
    <cfRule type="containsText" dxfId="786" priority="268" operator="containsText" text="Preencha">
      <formula>NOT(ISERROR(SEARCH("Preencha",E86)))</formula>
    </cfRule>
    <cfRule type="cellIs" dxfId="785" priority="269" operator="equal">
      <formula>"Selecione uma opção:"</formula>
    </cfRule>
  </conditionalFormatting>
  <conditionalFormatting sqref="B95 K95">
    <cfRule type="containsText" dxfId="784" priority="270" operator="containsText" text="Preencha">
      <formula>NOT(ISERROR(SEARCH("Preencha",B95)))</formula>
    </cfRule>
    <cfRule type="cellIs" dxfId="783" priority="271" operator="equal">
      <formula>"Selecione uma opção:"</formula>
    </cfRule>
  </conditionalFormatting>
  <conditionalFormatting sqref="D95">
    <cfRule type="containsText" dxfId="782" priority="272" operator="containsText" text="Preencha">
      <formula>NOT(ISERROR(SEARCH("Preencha",D95)))</formula>
    </cfRule>
    <cfRule type="cellIs" dxfId="781" priority="273" operator="equal">
      <formula>"Selecione uma opção:"</formula>
    </cfRule>
  </conditionalFormatting>
  <conditionalFormatting sqref="D95">
    <cfRule type="expression" dxfId="780" priority="274">
      <formula>$N$5="S"</formula>
    </cfRule>
  </conditionalFormatting>
  <conditionalFormatting sqref="F95">
    <cfRule type="expression" dxfId="779" priority="275">
      <formula>$N$5="S"</formula>
    </cfRule>
  </conditionalFormatting>
  <conditionalFormatting sqref="F95">
    <cfRule type="containsText" dxfId="778" priority="276" operator="containsText" text="Preencha">
      <formula>NOT(ISERROR(SEARCH("Preencha",F95)))</formula>
    </cfRule>
    <cfRule type="cellIs" dxfId="777" priority="277" operator="equal">
      <formula>"Selecione uma opção:"</formula>
    </cfRule>
  </conditionalFormatting>
  <conditionalFormatting sqref="G95">
    <cfRule type="expression" dxfId="776" priority="278">
      <formula>$N$5="S"</formula>
    </cfRule>
  </conditionalFormatting>
  <conditionalFormatting sqref="G95">
    <cfRule type="containsText" dxfId="775" priority="279" operator="containsText" text="Preencha">
      <formula>NOT(ISERROR(SEARCH("Preencha",G95)))</formula>
    </cfRule>
    <cfRule type="cellIs" dxfId="774" priority="280" operator="equal">
      <formula>"Selecione uma opção:"</formula>
    </cfRule>
  </conditionalFormatting>
  <conditionalFormatting sqref="B94 K94">
    <cfRule type="containsText" dxfId="773" priority="281" operator="containsText" text="Preencha">
      <formula>NOT(ISERROR(SEARCH("Preencha",B94)))</formula>
    </cfRule>
    <cfRule type="cellIs" dxfId="772" priority="282" operator="equal">
      <formula>"Selecione uma opção:"</formula>
    </cfRule>
  </conditionalFormatting>
  <conditionalFormatting sqref="D94">
    <cfRule type="containsText" dxfId="771" priority="283" operator="containsText" text="Preencha">
      <formula>NOT(ISERROR(SEARCH("Preencha",D94)))</formula>
    </cfRule>
    <cfRule type="cellIs" dxfId="770" priority="284" operator="equal">
      <formula>"Selecione uma opção:"</formula>
    </cfRule>
  </conditionalFormatting>
  <conditionalFormatting sqref="D94">
    <cfRule type="expression" dxfId="769" priority="285">
      <formula>$N$5="S"</formula>
    </cfRule>
  </conditionalFormatting>
  <conditionalFormatting sqref="F94">
    <cfRule type="expression" dxfId="768" priority="286">
      <formula>$N$5="S"</formula>
    </cfRule>
  </conditionalFormatting>
  <conditionalFormatting sqref="F94">
    <cfRule type="containsText" dxfId="767" priority="287" operator="containsText" text="Preencha">
      <formula>NOT(ISERROR(SEARCH("Preencha",F94)))</formula>
    </cfRule>
    <cfRule type="cellIs" dxfId="766" priority="288" operator="equal">
      <formula>"Selecione uma opção:"</formula>
    </cfRule>
  </conditionalFormatting>
  <conditionalFormatting sqref="G94">
    <cfRule type="expression" dxfId="765" priority="289">
      <formula>$N$5="S"</formula>
    </cfRule>
  </conditionalFormatting>
  <conditionalFormatting sqref="G94">
    <cfRule type="containsText" dxfId="764" priority="290" operator="containsText" text="Preencha">
      <formula>NOT(ISERROR(SEARCH("Preencha",G94)))</formula>
    </cfRule>
    <cfRule type="cellIs" dxfId="763" priority="291" operator="equal">
      <formula>"Selecione uma opção:"</formula>
    </cfRule>
  </conditionalFormatting>
  <conditionalFormatting sqref="B93 K93">
    <cfRule type="containsText" dxfId="762" priority="292" operator="containsText" text="Preencha">
      <formula>NOT(ISERROR(SEARCH("Preencha",B93)))</formula>
    </cfRule>
    <cfRule type="cellIs" dxfId="761" priority="293" operator="equal">
      <formula>"Selecione uma opção:"</formula>
    </cfRule>
  </conditionalFormatting>
  <conditionalFormatting sqref="D93">
    <cfRule type="containsText" dxfId="760" priority="294" operator="containsText" text="Preencha">
      <formula>NOT(ISERROR(SEARCH("Preencha",D93)))</formula>
    </cfRule>
    <cfRule type="cellIs" dxfId="759" priority="295" operator="equal">
      <formula>"Selecione uma opção:"</formula>
    </cfRule>
  </conditionalFormatting>
  <conditionalFormatting sqref="D93">
    <cfRule type="expression" dxfId="758" priority="296">
      <formula>$N$5="S"</formula>
    </cfRule>
  </conditionalFormatting>
  <conditionalFormatting sqref="F93">
    <cfRule type="expression" dxfId="757" priority="297">
      <formula>$N$5="S"</formula>
    </cfRule>
  </conditionalFormatting>
  <conditionalFormatting sqref="F93">
    <cfRule type="containsText" dxfId="756" priority="298" operator="containsText" text="Preencha">
      <formula>NOT(ISERROR(SEARCH("Preencha",F93)))</formula>
    </cfRule>
    <cfRule type="cellIs" dxfId="755" priority="299" operator="equal">
      <formula>"Selecione uma opção:"</formula>
    </cfRule>
  </conditionalFormatting>
  <conditionalFormatting sqref="G93">
    <cfRule type="expression" dxfId="754" priority="300">
      <formula>$N$5="S"</formula>
    </cfRule>
  </conditionalFormatting>
  <conditionalFormatting sqref="G93">
    <cfRule type="containsText" dxfId="753" priority="301" operator="containsText" text="Preencha">
      <formula>NOT(ISERROR(SEARCH("Preencha",G93)))</formula>
    </cfRule>
    <cfRule type="cellIs" dxfId="752" priority="302" operator="equal">
      <formula>"Selecione uma opção:"</formula>
    </cfRule>
  </conditionalFormatting>
  <conditionalFormatting sqref="E92">
    <cfRule type="expression" dxfId="751" priority="303">
      <formula>$N$5="S"</formula>
    </cfRule>
  </conditionalFormatting>
  <conditionalFormatting sqref="E92">
    <cfRule type="containsText" dxfId="750" priority="304" operator="containsText" text="Preencha">
      <formula>NOT(ISERROR(SEARCH("Preencha",E92)))</formula>
    </cfRule>
    <cfRule type="cellIs" dxfId="749" priority="305" operator="equal">
      <formula>"Selecione uma opção:"</formula>
    </cfRule>
  </conditionalFormatting>
  <conditionalFormatting sqref="F102:G102">
    <cfRule type="containsText" dxfId="748" priority="306" operator="containsText" text="Preencha">
      <formula>NOT(ISERROR(SEARCH("Preencha",F102)))</formula>
    </cfRule>
    <cfRule type="cellIs" dxfId="747" priority="307" operator="equal">
      <formula>"Selecione uma opção:"</formula>
    </cfRule>
  </conditionalFormatting>
  <conditionalFormatting sqref="F103:G103">
    <cfRule type="containsText" dxfId="746" priority="308" operator="containsText" text="Preencha">
      <formula>NOT(ISERROR(SEARCH("Preencha",F103)))</formula>
    </cfRule>
    <cfRule type="cellIs" dxfId="745" priority="309" operator="equal">
      <formula>"Selecione uma opção:"</formula>
    </cfRule>
  </conditionalFormatting>
  <conditionalFormatting sqref="F103:G103">
    <cfRule type="expression" dxfId="744" priority="310">
      <formula>$N$5="S"</formula>
    </cfRule>
  </conditionalFormatting>
  <conditionalFormatting sqref="K103 B103">
    <cfRule type="containsText" dxfId="743" priority="311" operator="containsText" text="Preencha">
      <formula>NOT(ISERROR(SEARCH("Preencha",B103)))</formula>
    </cfRule>
    <cfRule type="cellIs" dxfId="742" priority="312" operator="equal">
      <formula>"Selecione uma opção:"</formula>
    </cfRule>
  </conditionalFormatting>
  <conditionalFormatting sqref="D103">
    <cfRule type="containsText" dxfId="741" priority="313" operator="containsText" text="Preencha">
      <formula>NOT(ISERROR(SEARCH("Preencha",D103)))</formula>
    </cfRule>
    <cfRule type="cellIs" dxfId="740" priority="314" operator="equal">
      <formula>"Selecione uma opção:"</formula>
    </cfRule>
  </conditionalFormatting>
  <conditionalFormatting sqref="D103">
    <cfRule type="expression" dxfId="739" priority="315">
      <formula>$N$5="S"</formula>
    </cfRule>
  </conditionalFormatting>
  <conditionalFormatting sqref="F102:G102">
    <cfRule type="expression" dxfId="738" priority="316">
      <formula>$N$5="S"</formula>
    </cfRule>
  </conditionalFormatting>
  <conditionalFormatting sqref="K102 B102">
    <cfRule type="containsText" dxfId="737" priority="317" operator="containsText" text="Preencha">
      <formula>NOT(ISERROR(SEARCH("Preencha",B102)))</formula>
    </cfRule>
    <cfRule type="cellIs" dxfId="736" priority="318" operator="equal">
      <formula>"Selecione uma opção:"</formula>
    </cfRule>
  </conditionalFormatting>
  <conditionalFormatting sqref="D102">
    <cfRule type="containsText" dxfId="735" priority="319" operator="containsText" text="Preencha">
      <formula>NOT(ISERROR(SEARCH("Preencha",D102)))</formula>
    </cfRule>
    <cfRule type="cellIs" dxfId="734" priority="320" operator="equal">
      <formula>"Selecione uma opção:"</formula>
    </cfRule>
  </conditionalFormatting>
  <conditionalFormatting sqref="D102">
    <cfRule type="expression" dxfId="733" priority="321">
      <formula>$N$5="S"</formula>
    </cfRule>
  </conditionalFormatting>
  <conditionalFormatting sqref="E102:E103">
    <cfRule type="expression" dxfId="732" priority="322">
      <formula>$N$5="S"</formula>
    </cfRule>
  </conditionalFormatting>
  <conditionalFormatting sqref="E102:E103">
    <cfRule type="containsText" dxfId="731" priority="323" operator="containsText" text="Preencha">
      <formula>NOT(ISERROR(SEARCH("Preencha",E102)))</formula>
    </cfRule>
    <cfRule type="cellIs" dxfId="730" priority="324" operator="equal">
      <formula>"Selecione uma opção:"</formula>
    </cfRule>
  </conditionalFormatting>
  <conditionalFormatting sqref="E104">
    <cfRule type="expression" dxfId="729" priority="325">
      <formula>$N$5="S"</formula>
    </cfRule>
  </conditionalFormatting>
  <conditionalFormatting sqref="E104">
    <cfRule type="containsText" dxfId="728" priority="326" operator="containsText" text="Preencha">
      <formula>NOT(ISERROR(SEARCH("Preencha",E104)))</formula>
    </cfRule>
    <cfRule type="cellIs" dxfId="727" priority="327" operator="equal">
      <formula>"Selecione uma opção:"</formula>
    </cfRule>
  </conditionalFormatting>
  <conditionalFormatting sqref="C38 C47:C50 C56:C59 C65:C68 C74:C77 C83:C86 C92:C95 C101:C104">
    <cfRule type="expression" dxfId="726" priority="328">
      <formula>#REF!&lt;&gt;""</formula>
    </cfRule>
  </conditionalFormatting>
  <conditionalFormatting sqref="C38 C47:C50 C56:C59 C65:C68 C74:C77 C83:C86 C92:C95 C101:C104">
    <cfRule type="expression" dxfId="725" priority="329">
      <formula>XFC38=1</formula>
    </cfRule>
  </conditionalFormatting>
  <conditionalFormatting sqref="J42:J44">
    <cfRule type="expression" dxfId="724" priority="330">
      <formula>$B42&gt;$B$15</formula>
    </cfRule>
  </conditionalFormatting>
  <conditionalFormatting sqref="K41:M41 E39:E41 G41 A41:B41 I41">
    <cfRule type="expression" dxfId="723" priority="331">
      <formula>$N$5="S"</formula>
    </cfRule>
  </conditionalFormatting>
  <conditionalFormatting sqref="E41 K41 B41">
    <cfRule type="containsText" dxfId="722" priority="332" operator="containsText" text="Preencha">
      <formula>NOT(ISERROR(SEARCH("Preencha",B41)))</formula>
    </cfRule>
    <cfRule type="cellIs" dxfId="721" priority="333" operator="equal">
      <formula>"Selecione uma opção:"</formula>
    </cfRule>
  </conditionalFormatting>
  <conditionalFormatting sqref="F41">
    <cfRule type="expression" dxfId="720" priority="334">
      <formula>$N$5="S"</formula>
    </cfRule>
  </conditionalFormatting>
  <conditionalFormatting sqref="F41">
    <cfRule type="containsText" dxfId="719" priority="335" operator="containsText" text="Preencha">
      <formula>NOT(ISERROR(SEARCH("Preencha",F41)))</formula>
    </cfRule>
    <cfRule type="cellIs" dxfId="718" priority="336" operator="equal">
      <formula>"Selecione uma opção:"</formula>
    </cfRule>
  </conditionalFormatting>
  <conditionalFormatting sqref="G41">
    <cfRule type="containsText" dxfId="717" priority="337" operator="containsText" text="Preencha">
      <formula>NOT(ISERROR(SEARCH("Preencha",G41)))</formula>
    </cfRule>
    <cfRule type="cellIs" dxfId="716" priority="338" operator="equal">
      <formula>"Selecione uma opção:"</formula>
    </cfRule>
  </conditionalFormatting>
  <conditionalFormatting sqref="I41">
    <cfRule type="containsText" dxfId="715" priority="339" operator="containsText" text="Preencha">
      <formula>NOT(ISERROR(SEARCH("Preencha",I41)))</formula>
    </cfRule>
    <cfRule type="cellIs" dxfId="714" priority="340" operator="equal">
      <formula>"Selecione uma opção:"</formula>
    </cfRule>
  </conditionalFormatting>
  <conditionalFormatting sqref="K39:M40">
    <cfRule type="expression" dxfId="713" priority="341">
      <formula>$N$5="S"</formula>
    </cfRule>
  </conditionalFormatting>
  <conditionalFormatting sqref="K39:K40 B39:B40 E39:E40">
    <cfRule type="containsText" dxfId="712" priority="342" operator="containsText" text="Preencha">
      <formula>NOT(ISERROR(SEARCH("Preencha",B39)))</formula>
    </cfRule>
    <cfRule type="cellIs" dxfId="711" priority="343" operator="equal">
      <formula>"Selecione uma opção:"</formula>
    </cfRule>
  </conditionalFormatting>
  <conditionalFormatting sqref="A39:B40">
    <cfRule type="expression" dxfId="710" priority="344">
      <formula>$N$5="S"</formula>
    </cfRule>
  </conditionalFormatting>
  <conditionalFormatting sqref="F39:F40">
    <cfRule type="expression" dxfId="709" priority="345">
      <formula>$N$5="S"</formula>
    </cfRule>
  </conditionalFormatting>
  <conditionalFormatting sqref="F39:F40">
    <cfRule type="containsText" dxfId="708" priority="346" operator="containsText" text="Preencha">
      <formula>NOT(ISERROR(SEARCH("Preencha",F39)))</formula>
    </cfRule>
    <cfRule type="cellIs" dxfId="707" priority="347" operator="equal">
      <formula>"Selecione uma opção:"</formula>
    </cfRule>
  </conditionalFormatting>
  <conditionalFormatting sqref="G39:G40">
    <cfRule type="expression" dxfId="706" priority="348">
      <formula>$N$5="S"</formula>
    </cfRule>
  </conditionalFormatting>
  <conditionalFormatting sqref="G39:G40">
    <cfRule type="containsText" dxfId="705" priority="349" operator="containsText" text="Preencha">
      <formula>NOT(ISERROR(SEARCH("Preencha",G39)))</formula>
    </cfRule>
    <cfRule type="cellIs" dxfId="704" priority="350" operator="equal">
      <formula>"Selecione uma opção:"</formula>
    </cfRule>
  </conditionalFormatting>
  <conditionalFormatting sqref="I39:I40">
    <cfRule type="expression" dxfId="703" priority="351">
      <formula>$N$5="S"</formula>
    </cfRule>
  </conditionalFormatting>
  <conditionalFormatting sqref="I39:I40">
    <cfRule type="containsText" dxfId="702" priority="352" operator="containsText" text="Preencha">
      <formula>NOT(ISERROR(SEARCH("Preencha",I39)))</formula>
    </cfRule>
    <cfRule type="cellIs" dxfId="701" priority="353" operator="equal">
      <formula>"Selecione uma opção:"</formula>
    </cfRule>
  </conditionalFormatting>
  <conditionalFormatting sqref="J39:J41">
    <cfRule type="expression" dxfId="700" priority="354">
      <formula>$B39&gt;$B$15</formula>
    </cfRule>
  </conditionalFormatting>
  <conditionalFormatting sqref="K30">
    <cfRule type="containsText" dxfId="699" priority="355" operator="containsText" text="Preencha">
      <formula>NOT(ISERROR(SEARCH("Preencha",K30)))</formula>
    </cfRule>
    <cfRule type="cellIs" dxfId="698" priority="356" operator="equal">
      <formula>"Selecione uma opção:"</formula>
    </cfRule>
  </conditionalFormatting>
  <conditionalFormatting sqref="B30">
    <cfRule type="containsText" dxfId="697" priority="357" operator="containsText" text="Preencha">
      <formula>NOT(ISERROR(SEARCH("Preencha",B30)))</formula>
    </cfRule>
    <cfRule type="cellIs" dxfId="696" priority="358" operator="equal">
      <formula>"Selecione uma opção:"</formula>
    </cfRule>
  </conditionalFormatting>
  <conditionalFormatting sqref="B30">
    <cfRule type="expression" dxfId="695" priority="359">
      <formula>#REF!="Selecione uma opção:"</formula>
    </cfRule>
    <cfRule type="expression" dxfId="694" priority="360">
      <formula>#REF!="  Não reembolsável"</formula>
    </cfRule>
  </conditionalFormatting>
  <conditionalFormatting sqref="F30:G30">
    <cfRule type="expression" dxfId="693" priority="361">
      <formula>$B30&gt;$B$15</formula>
    </cfRule>
  </conditionalFormatting>
  <conditionalFormatting sqref="J30">
    <cfRule type="expression" dxfId="692" priority="362">
      <formula>$B30&gt;$B$15</formula>
    </cfRule>
  </conditionalFormatting>
  <conditionalFormatting sqref="H30">
    <cfRule type="expression" dxfId="691" priority="363">
      <formula>$B30&gt;$B$15</formula>
    </cfRule>
  </conditionalFormatting>
  <conditionalFormatting sqref="D30">
    <cfRule type="expression" dxfId="690" priority="364">
      <formula>$B30&gt;$B$15</formula>
    </cfRule>
  </conditionalFormatting>
  <conditionalFormatting sqref="E30">
    <cfRule type="expression" dxfId="689" priority="365">
      <formula>$B30&gt;$B$15</formula>
    </cfRule>
  </conditionalFormatting>
  <conditionalFormatting sqref="K30">
    <cfRule type="expression" dxfId="688" priority="366">
      <formula>$N$5="S"</formula>
    </cfRule>
  </conditionalFormatting>
  <conditionalFormatting sqref="A45:B45 E45 G45 K45:M45 I45">
    <cfRule type="expression" dxfId="687" priority="367">
      <formula>$N$5="S"</formula>
    </cfRule>
  </conditionalFormatting>
  <conditionalFormatting sqref="B45 K45 E45">
    <cfRule type="containsText" dxfId="686" priority="368" operator="containsText" text="Preencha">
      <formula>NOT(ISERROR(SEARCH("Preencha",B45)))</formula>
    </cfRule>
    <cfRule type="cellIs" dxfId="685" priority="369" operator="equal">
      <formula>"Selecione uma opção:"</formula>
    </cfRule>
  </conditionalFormatting>
  <conditionalFormatting sqref="F45">
    <cfRule type="expression" dxfId="684" priority="370">
      <formula>$N$5="S"</formula>
    </cfRule>
  </conditionalFormatting>
  <conditionalFormatting sqref="F45">
    <cfRule type="containsText" dxfId="683" priority="371" operator="containsText" text="Preencha">
      <formula>NOT(ISERROR(SEARCH("Preencha",F45)))</formula>
    </cfRule>
    <cfRule type="cellIs" dxfId="682" priority="372" operator="equal">
      <formula>"Selecione uma opção:"</formula>
    </cfRule>
  </conditionalFormatting>
  <conditionalFormatting sqref="G45">
    <cfRule type="containsText" dxfId="681" priority="373" operator="containsText" text="Preencha">
      <formula>NOT(ISERROR(SEARCH("Preencha",G45)))</formula>
    </cfRule>
    <cfRule type="cellIs" dxfId="680" priority="374" operator="equal">
      <formula>"Selecione uma opção:"</formula>
    </cfRule>
  </conditionalFormatting>
  <conditionalFormatting sqref="I45">
    <cfRule type="containsText" dxfId="679" priority="375" operator="containsText" text="Preencha">
      <formula>NOT(ISERROR(SEARCH("Preencha",I45)))</formula>
    </cfRule>
    <cfRule type="cellIs" dxfId="678" priority="376" operator="equal">
      <formula>"Selecione uma opção:"</formula>
    </cfRule>
  </conditionalFormatting>
  <conditionalFormatting sqref="J45">
    <cfRule type="expression" dxfId="677" priority="377">
      <formula>$B45&gt;$B$15</formula>
    </cfRule>
  </conditionalFormatting>
  <conditionalFormatting sqref="K53:M53 E51:E53 G53 A53:B53 A55:B55 K55:M55">
    <cfRule type="expression" dxfId="676" priority="378">
      <formula>$N$5="S"</formula>
    </cfRule>
  </conditionalFormatting>
  <conditionalFormatting sqref="E53 K53 B53 B55 K55">
    <cfRule type="containsText" dxfId="675" priority="379" operator="containsText" text="Preencha">
      <formula>NOT(ISERROR(SEARCH("Preencha",B53)))</formula>
    </cfRule>
    <cfRule type="cellIs" dxfId="674" priority="380" operator="equal">
      <formula>"Selecione uma opção:"</formula>
    </cfRule>
  </conditionalFormatting>
  <conditionalFormatting sqref="F53">
    <cfRule type="expression" dxfId="673" priority="381">
      <formula>$N$5="S"</formula>
    </cfRule>
  </conditionalFormatting>
  <conditionalFormatting sqref="F53">
    <cfRule type="containsText" dxfId="672" priority="382" operator="containsText" text="Preencha">
      <formula>NOT(ISERROR(SEARCH("Preencha",F53)))</formula>
    </cfRule>
    <cfRule type="cellIs" dxfId="671" priority="383" operator="equal">
      <formula>"Selecione uma opção:"</formula>
    </cfRule>
  </conditionalFormatting>
  <conditionalFormatting sqref="G53">
    <cfRule type="containsText" dxfId="670" priority="384" operator="containsText" text="Preencha">
      <formula>NOT(ISERROR(SEARCH("Preencha",G53)))</formula>
    </cfRule>
    <cfRule type="cellIs" dxfId="669" priority="385" operator="equal">
      <formula>"Selecione uma opção:"</formula>
    </cfRule>
  </conditionalFormatting>
  <conditionalFormatting sqref="K51:M52">
    <cfRule type="expression" dxfId="668" priority="386">
      <formula>$N$5="S"</formula>
    </cfRule>
  </conditionalFormatting>
  <conditionalFormatting sqref="K51:K52 B51:B52 E51:E52">
    <cfRule type="containsText" dxfId="667" priority="387" operator="containsText" text="Preencha">
      <formula>NOT(ISERROR(SEARCH("Preencha",B51)))</formula>
    </cfRule>
    <cfRule type="cellIs" dxfId="666" priority="388" operator="equal">
      <formula>"Selecione uma opção:"</formula>
    </cfRule>
  </conditionalFormatting>
  <conditionalFormatting sqref="A51:B52">
    <cfRule type="expression" dxfId="665" priority="389">
      <formula>$N$5="S"</formula>
    </cfRule>
  </conditionalFormatting>
  <conditionalFormatting sqref="F51:F52">
    <cfRule type="expression" dxfId="664" priority="390">
      <formula>$N$5="S"</formula>
    </cfRule>
  </conditionalFormatting>
  <conditionalFormatting sqref="F51:F52">
    <cfRule type="containsText" dxfId="663" priority="391" operator="containsText" text="Preencha">
      <formula>NOT(ISERROR(SEARCH("Preencha",F51)))</formula>
    </cfRule>
    <cfRule type="cellIs" dxfId="662" priority="392" operator="equal">
      <formula>"Selecione uma opção:"</formula>
    </cfRule>
  </conditionalFormatting>
  <conditionalFormatting sqref="G51:G52">
    <cfRule type="expression" dxfId="661" priority="393">
      <formula>$N$5="S"</formula>
    </cfRule>
  </conditionalFormatting>
  <conditionalFormatting sqref="G51:G52">
    <cfRule type="containsText" dxfId="660" priority="394" operator="containsText" text="Preencha">
      <formula>NOT(ISERROR(SEARCH("Preencha",G51)))</formula>
    </cfRule>
    <cfRule type="cellIs" dxfId="659" priority="395" operator="equal">
      <formula>"Selecione uma opção:"</formula>
    </cfRule>
  </conditionalFormatting>
  <conditionalFormatting sqref="J51:J53">
    <cfRule type="expression" dxfId="658" priority="396">
      <formula>$B51&gt;$B$15</formula>
    </cfRule>
  </conditionalFormatting>
  <conditionalFormatting sqref="A54:B54 E54 G54 K54:M54">
    <cfRule type="expression" dxfId="657" priority="397">
      <formula>$N$5="S"</formula>
    </cfRule>
  </conditionalFormatting>
  <conditionalFormatting sqref="B54 K54 E54">
    <cfRule type="containsText" dxfId="656" priority="398" operator="containsText" text="Preencha">
      <formula>NOT(ISERROR(SEARCH("Preencha",B54)))</formula>
    </cfRule>
    <cfRule type="cellIs" dxfId="655" priority="399" operator="equal">
      <formula>"Selecione uma opção:"</formula>
    </cfRule>
  </conditionalFormatting>
  <conditionalFormatting sqref="F54">
    <cfRule type="expression" dxfId="654" priority="400">
      <formula>$N$5="S"</formula>
    </cfRule>
  </conditionalFormatting>
  <conditionalFormatting sqref="F54">
    <cfRule type="containsText" dxfId="653" priority="401" operator="containsText" text="Preencha">
      <formula>NOT(ISERROR(SEARCH("Preencha",F54)))</formula>
    </cfRule>
    <cfRule type="cellIs" dxfId="652" priority="402" operator="equal">
      <formula>"Selecione uma opção:"</formula>
    </cfRule>
  </conditionalFormatting>
  <conditionalFormatting sqref="G54">
    <cfRule type="containsText" dxfId="651" priority="403" operator="containsText" text="Preencha">
      <formula>NOT(ISERROR(SEARCH("Preencha",G54)))</formula>
    </cfRule>
    <cfRule type="cellIs" dxfId="650" priority="404" operator="equal">
      <formula>"Selecione uma opção:"</formula>
    </cfRule>
  </conditionalFormatting>
  <conditionalFormatting sqref="J54">
    <cfRule type="expression" dxfId="649" priority="405">
      <formula>$B54&gt;$B$15</formula>
    </cfRule>
  </conditionalFormatting>
  <conditionalFormatting sqref="K62:M62 E60:E62 G62 A62:B62 A64:B64 K64:M64">
    <cfRule type="expression" dxfId="648" priority="406">
      <formula>$N$5="S"</formula>
    </cfRule>
  </conditionalFormatting>
  <conditionalFormatting sqref="E62 K62 B62 B64 K64">
    <cfRule type="containsText" dxfId="647" priority="407" operator="containsText" text="Preencha">
      <formula>NOT(ISERROR(SEARCH("Preencha",B62)))</formula>
    </cfRule>
    <cfRule type="cellIs" dxfId="646" priority="408" operator="equal">
      <formula>"Selecione uma opção:"</formula>
    </cfRule>
  </conditionalFormatting>
  <conditionalFormatting sqref="F62">
    <cfRule type="expression" dxfId="645" priority="409">
      <formula>$N$5="S"</formula>
    </cfRule>
  </conditionalFormatting>
  <conditionalFormatting sqref="F62">
    <cfRule type="containsText" dxfId="644" priority="410" operator="containsText" text="Preencha">
      <formula>NOT(ISERROR(SEARCH("Preencha",F62)))</formula>
    </cfRule>
    <cfRule type="cellIs" dxfId="643" priority="411" operator="equal">
      <formula>"Selecione uma opção:"</formula>
    </cfRule>
  </conditionalFormatting>
  <conditionalFormatting sqref="G62">
    <cfRule type="containsText" dxfId="642" priority="412" operator="containsText" text="Preencha">
      <formula>NOT(ISERROR(SEARCH("Preencha",G62)))</formula>
    </cfRule>
    <cfRule type="cellIs" dxfId="641" priority="413" operator="equal">
      <formula>"Selecione uma opção:"</formula>
    </cfRule>
  </conditionalFormatting>
  <conditionalFormatting sqref="K60:M61">
    <cfRule type="expression" dxfId="640" priority="414">
      <formula>$N$5="S"</formula>
    </cfRule>
  </conditionalFormatting>
  <conditionalFormatting sqref="K60:K61 B60:B61 E60:E61">
    <cfRule type="containsText" dxfId="639" priority="415" operator="containsText" text="Preencha">
      <formula>NOT(ISERROR(SEARCH("Preencha",B60)))</formula>
    </cfRule>
    <cfRule type="cellIs" dxfId="638" priority="416" operator="equal">
      <formula>"Selecione uma opção:"</formula>
    </cfRule>
  </conditionalFormatting>
  <conditionalFormatting sqref="A60:B61">
    <cfRule type="expression" dxfId="637" priority="417">
      <formula>$N$5="S"</formula>
    </cfRule>
  </conditionalFormatting>
  <conditionalFormatting sqref="F60:F61">
    <cfRule type="expression" dxfId="636" priority="418">
      <formula>$N$5="S"</formula>
    </cfRule>
  </conditionalFormatting>
  <conditionalFormatting sqref="F60:F61">
    <cfRule type="containsText" dxfId="635" priority="419" operator="containsText" text="Preencha">
      <formula>NOT(ISERROR(SEARCH("Preencha",F60)))</formula>
    </cfRule>
    <cfRule type="cellIs" dxfId="634" priority="420" operator="equal">
      <formula>"Selecione uma opção:"</formula>
    </cfRule>
  </conditionalFormatting>
  <conditionalFormatting sqref="G60:G61">
    <cfRule type="expression" dxfId="633" priority="421">
      <formula>$N$5="S"</formula>
    </cfRule>
  </conditionalFormatting>
  <conditionalFormatting sqref="G60:G61">
    <cfRule type="containsText" dxfId="632" priority="422" operator="containsText" text="Preencha">
      <formula>NOT(ISERROR(SEARCH("Preencha",G60)))</formula>
    </cfRule>
    <cfRule type="cellIs" dxfId="631" priority="423" operator="equal">
      <formula>"Selecione uma opção:"</formula>
    </cfRule>
  </conditionalFormatting>
  <conditionalFormatting sqref="J60:J62">
    <cfRule type="expression" dxfId="630" priority="424">
      <formula>$B60&gt;$B$15</formula>
    </cfRule>
  </conditionalFormatting>
  <conditionalFormatting sqref="A63:B63 E63 G63 K63:M63">
    <cfRule type="expression" dxfId="629" priority="425">
      <formula>$N$5="S"</formula>
    </cfRule>
  </conditionalFormatting>
  <conditionalFormatting sqref="B63 K63 E63">
    <cfRule type="containsText" dxfId="628" priority="426" operator="containsText" text="Preencha">
      <formula>NOT(ISERROR(SEARCH("Preencha",B63)))</formula>
    </cfRule>
    <cfRule type="cellIs" dxfId="627" priority="427" operator="equal">
      <formula>"Selecione uma opção:"</formula>
    </cfRule>
  </conditionalFormatting>
  <conditionalFormatting sqref="F63">
    <cfRule type="expression" dxfId="626" priority="428">
      <formula>$N$5="S"</formula>
    </cfRule>
  </conditionalFormatting>
  <conditionalFormatting sqref="F63">
    <cfRule type="containsText" dxfId="625" priority="429" operator="containsText" text="Preencha">
      <formula>NOT(ISERROR(SEARCH("Preencha",F63)))</formula>
    </cfRule>
    <cfRule type="cellIs" dxfId="624" priority="430" operator="equal">
      <formula>"Selecione uma opção:"</formula>
    </cfRule>
  </conditionalFormatting>
  <conditionalFormatting sqref="G63">
    <cfRule type="containsText" dxfId="623" priority="431" operator="containsText" text="Preencha">
      <formula>NOT(ISERROR(SEARCH("Preencha",G63)))</formula>
    </cfRule>
    <cfRule type="cellIs" dxfId="622" priority="432" operator="equal">
      <formula>"Selecione uma opção:"</formula>
    </cfRule>
  </conditionalFormatting>
  <conditionalFormatting sqref="J63">
    <cfRule type="expression" dxfId="621" priority="433">
      <formula>$B63&gt;$B$15</formula>
    </cfRule>
  </conditionalFormatting>
  <conditionalFormatting sqref="K71:M71 E69:E71 G71 A71:B71 A73:B73 K73:M73">
    <cfRule type="expression" dxfId="620" priority="434">
      <formula>$N$5="S"</formula>
    </cfRule>
  </conditionalFormatting>
  <conditionalFormatting sqref="E71 K71 B71 B73 K73">
    <cfRule type="containsText" dxfId="619" priority="435" operator="containsText" text="Preencha">
      <formula>NOT(ISERROR(SEARCH("Preencha",B71)))</formula>
    </cfRule>
    <cfRule type="cellIs" dxfId="618" priority="436" operator="equal">
      <formula>"Selecione uma opção:"</formula>
    </cfRule>
  </conditionalFormatting>
  <conditionalFormatting sqref="F71">
    <cfRule type="expression" dxfId="617" priority="437">
      <formula>$N$5="S"</formula>
    </cfRule>
  </conditionalFormatting>
  <conditionalFormatting sqref="F71">
    <cfRule type="containsText" dxfId="616" priority="438" operator="containsText" text="Preencha">
      <formula>NOT(ISERROR(SEARCH("Preencha",F71)))</formula>
    </cfRule>
    <cfRule type="cellIs" dxfId="615" priority="439" operator="equal">
      <formula>"Selecione uma opção:"</formula>
    </cfRule>
  </conditionalFormatting>
  <conditionalFormatting sqref="G71">
    <cfRule type="containsText" dxfId="614" priority="440" operator="containsText" text="Preencha">
      <formula>NOT(ISERROR(SEARCH("Preencha",G71)))</formula>
    </cfRule>
    <cfRule type="cellIs" dxfId="613" priority="441" operator="equal">
      <formula>"Selecione uma opção:"</formula>
    </cfRule>
  </conditionalFormatting>
  <conditionalFormatting sqref="K69:M70">
    <cfRule type="expression" dxfId="612" priority="442">
      <formula>$N$5="S"</formula>
    </cfRule>
  </conditionalFormatting>
  <conditionalFormatting sqref="K69:K70 B69:B70 E69:E70">
    <cfRule type="containsText" dxfId="611" priority="443" operator="containsText" text="Preencha">
      <formula>NOT(ISERROR(SEARCH("Preencha",B69)))</formula>
    </cfRule>
    <cfRule type="cellIs" dxfId="610" priority="444" operator="equal">
      <formula>"Selecione uma opção:"</formula>
    </cfRule>
  </conditionalFormatting>
  <conditionalFormatting sqref="A69:B70">
    <cfRule type="expression" dxfId="609" priority="445">
      <formula>$N$5="S"</formula>
    </cfRule>
  </conditionalFormatting>
  <conditionalFormatting sqref="F69:F70">
    <cfRule type="expression" dxfId="608" priority="446">
      <formula>$N$5="S"</formula>
    </cfRule>
  </conditionalFormatting>
  <conditionalFormatting sqref="F69:F70">
    <cfRule type="containsText" dxfId="607" priority="447" operator="containsText" text="Preencha">
      <formula>NOT(ISERROR(SEARCH("Preencha",F69)))</formula>
    </cfRule>
    <cfRule type="cellIs" dxfId="606" priority="448" operator="equal">
      <formula>"Selecione uma opção:"</formula>
    </cfRule>
  </conditionalFormatting>
  <conditionalFormatting sqref="G69:G70">
    <cfRule type="expression" dxfId="605" priority="449">
      <formula>$N$5="S"</formula>
    </cfRule>
  </conditionalFormatting>
  <conditionalFormatting sqref="G69:G70">
    <cfRule type="containsText" dxfId="604" priority="450" operator="containsText" text="Preencha">
      <formula>NOT(ISERROR(SEARCH("Preencha",G69)))</formula>
    </cfRule>
    <cfRule type="cellIs" dxfId="603" priority="451" operator="equal">
      <formula>"Selecione uma opção:"</formula>
    </cfRule>
  </conditionalFormatting>
  <conditionalFormatting sqref="J69:J71">
    <cfRule type="expression" dxfId="602" priority="452">
      <formula>$B69&gt;$B$15</formula>
    </cfRule>
  </conditionalFormatting>
  <conditionalFormatting sqref="A72:B72 E72 G72 K72:M72">
    <cfRule type="expression" dxfId="601" priority="453">
      <formula>$N$5="S"</formula>
    </cfRule>
  </conditionalFormatting>
  <conditionalFormatting sqref="B72 K72 E72">
    <cfRule type="containsText" dxfId="600" priority="454" operator="containsText" text="Preencha">
      <formula>NOT(ISERROR(SEARCH("Preencha",B72)))</formula>
    </cfRule>
    <cfRule type="cellIs" dxfId="599" priority="455" operator="equal">
      <formula>"Selecione uma opção:"</formula>
    </cfRule>
  </conditionalFormatting>
  <conditionalFormatting sqref="F72">
    <cfRule type="expression" dxfId="598" priority="456">
      <formula>$N$5="S"</formula>
    </cfRule>
  </conditionalFormatting>
  <conditionalFormatting sqref="F72">
    <cfRule type="containsText" dxfId="597" priority="457" operator="containsText" text="Preencha">
      <formula>NOT(ISERROR(SEARCH("Preencha",F72)))</formula>
    </cfRule>
    <cfRule type="cellIs" dxfId="596" priority="458" operator="equal">
      <formula>"Selecione uma opção:"</formula>
    </cfRule>
  </conditionalFormatting>
  <conditionalFormatting sqref="G72">
    <cfRule type="containsText" dxfId="595" priority="459" operator="containsText" text="Preencha">
      <formula>NOT(ISERROR(SEARCH("Preencha",G72)))</formula>
    </cfRule>
    <cfRule type="cellIs" dxfId="594" priority="460" operator="equal">
      <formula>"Selecione uma opção:"</formula>
    </cfRule>
  </conditionalFormatting>
  <conditionalFormatting sqref="J72">
    <cfRule type="expression" dxfId="593" priority="461">
      <formula>$B72&gt;$B$15</formula>
    </cfRule>
  </conditionalFormatting>
  <conditionalFormatting sqref="K80:M80 E78:E80 G80 A80:B80 A82:B82 K82:M82">
    <cfRule type="expression" dxfId="592" priority="462">
      <formula>$N$5="S"</formula>
    </cfRule>
  </conditionalFormatting>
  <conditionalFormatting sqref="E80 K80 B80 B82 K82">
    <cfRule type="containsText" dxfId="591" priority="463" operator="containsText" text="Preencha">
      <formula>NOT(ISERROR(SEARCH("Preencha",B80)))</formula>
    </cfRule>
    <cfRule type="cellIs" dxfId="590" priority="464" operator="equal">
      <formula>"Selecione uma opção:"</formula>
    </cfRule>
  </conditionalFormatting>
  <conditionalFormatting sqref="F80">
    <cfRule type="expression" dxfId="589" priority="465">
      <formula>$N$5="S"</formula>
    </cfRule>
  </conditionalFormatting>
  <conditionalFormatting sqref="F80">
    <cfRule type="containsText" dxfId="588" priority="466" operator="containsText" text="Preencha">
      <formula>NOT(ISERROR(SEARCH("Preencha",F80)))</formula>
    </cfRule>
    <cfRule type="cellIs" dxfId="587" priority="467" operator="equal">
      <formula>"Selecione uma opção:"</formula>
    </cfRule>
  </conditionalFormatting>
  <conditionalFormatting sqref="G80">
    <cfRule type="containsText" dxfId="586" priority="468" operator="containsText" text="Preencha">
      <formula>NOT(ISERROR(SEARCH("Preencha",G80)))</formula>
    </cfRule>
    <cfRule type="cellIs" dxfId="585" priority="469" operator="equal">
      <formula>"Selecione uma opção:"</formula>
    </cfRule>
  </conditionalFormatting>
  <conditionalFormatting sqref="K78:M79">
    <cfRule type="expression" dxfId="584" priority="470">
      <formula>$N$5="S"</formula>
    </cfRule>
  </conditionalFormatting>
  <conditionalFormatting sqref="K78:K79 B78:B79 E78:E79">
    <cfRule type="containsText" dxfId="583" priority="471" operator="containsText" text="Preencha">
      <formula>NOT(ISERROR(SEARCH("Preencha",B78)))</formula>
    </cfRule>
    <cfRule type="cellIs" dxfId="582" priority="472" operator="equal">
      <formula>"Selecione uma opção:"</formula>
    </cfRule>
  </conditionalFormatting>
  <conditionalFormatting sqref="A78:B79">
    <cfRule type="expression" dxfId="581" priority="473">
      <formula>$N$5="S"</formula>
    </cfRule>
  </conditionalFormatting>
  <conditionalFormatting sqref="F78:F79">
    <cfRule type="expression" dxfId="580" priority="474">
      <formula>$N$5="S"</formula>
    </cfRule>
  </conditionalFormatting>
  <conditionalFormatting sqref="F78:F79">
    <cfRule type="containsText" dxfId="579" priority="475" operator="containsText" text="Preencha">
      <formula>NOT(ISERROR(SEARCH("Preencha",F78)))</formula>
    </cfRule>
    <cfRule type="cellIs" dxfId="578" priority="476" operator="equal">
      <formula>"Selecione uma opção:"</formula>
    </cfRule>
  </conditionalFormatting>
  <conditionalFormatting sqref="G78:G79">
    <cfRule type="expression" dxfId="577" priority="477">
      <formula>$N$5="S"</formula>
    </cfRule>
  </conditionalFormatting>
  <conditionalFormatting sqref="G78:G79">
    <cfRule type="containsText" dxfId="576" priority="478" operator="containsText" text="Preencha">
      <formula>NOT(ISERROR(SEARCH("Preencha",G78)))</formula>
    </cfRule>
    <cfRule type="cellIs" dxfId="575" priority="479" operator="equal">
      <formula>"Selecione uma opção:"</formula>
    </cfRule>
  </conditionalFormatting>
  <conditionalFormatting sqref="J78:J80">
    <cfRule type="expression" dxfId="574" priority="480">
      <formula>$B78&gt;$B$15</formula>
    </cfRule>
  </conditionalFormatting>
  <conditionalFormatting sqref="A81:B81 E81 G81 K81:M81">
    <cfRule type="expression" dxfId="573" priority="481">
      <formula>$N$5="S"</formula>
    </cfRule>
  </conditionalFormatting>
  <conditionalFormatting sqref="B81 K81 E81">
    <cfRule type="containsText" dxfId="572" priority="482" operator="containsText" text="Preencha">
      <formula>NOT(ISERROR(SEARCH("Preencha",B81)))</formula>
    </cfRule>
    <cfRule type="cellIs" dxfId="571" priority="483" operator="equal">
      <formula>"Selecione uma opção:"</formula>
    </cfRule>
  </conditionalFormatting>
  <conditionalFormatting sqref="F81">
    <cfRule type="expression" dxfId="570" priority="484">
      <formula>$N$5="S"</formula>
    </cfRule>
  </conditionalFormatting>
  <conditionalFormatting sqref="F81">
    <cfRule type="containsText" dxfId="569" priority="485" operator="containsText" text="Preencha">
      <formula>NOT(ISERROR(SEARCH("Preencha",F81)))</formula>
    </cfRule>
    <cfRule type="cellIs" dxfId="568" priority="486" operator="equal">
      <formula>"Selecione uma opção:"</formula>
    </cfRule>
  </conditionalFormatting>
  <conditionalFormatting sqref="G81">
    <cfRule type="containsText" dxfId="567" priority="487" operator="containsText" text="Preencha">
      <formula>NOT(ISERROR(SEARCH("Preencha",G81)))</formula>
    </cfRule>
    <cfRule type="cellIs" dxfId="566" priority="488" operator="equal">
      <formula>"Selecione uma opção:"</formula>
    </cfRule>
  </conditionalFormatting>
  <conditionalFormatting sqref="J81">
    <cfRule type="expression" dxfId="565" priority="489">
      <formula>$B81&gt;$B$15</formula>
    </cfRule>
  </conditionalFormatting>
  <conditionalFormatting sqref="K89:M89 E87:E89 G89 A89:B89 A91:B91 K91:M91">
    <cfRule type="expression" dxfId="564" priority="490">
      <formula>$N$5="S"</formula>
    </cfRule>
  </conditionalFormatting>
  <conditionalFormatting sqref="E89 K89 B89 B91 K91">
    <cfRule type="containsText" dxfId="563" priority="491" operator="containsText" text="Preencha">
      <formula>NOT(ISERROR(SEARCH("Preencha",B89)))</formula>
    </cfRule>
    <cfRule type="cellIs" dxfId="562" priority="492" operator="equal">
      <formula>"Selecione uma opção:"</formula>
    </cfRule>
  </conditionalFormatting>
  <conditionalFormatting sqref="F89">
    <cfRule type="expression" dxfId="561" priority="493">
      <formula>$N$5="S"</formula>
    </cfRule>
  </conditionalFormatting>
  <conditionalFormatting sqref="F89">
    <cfRule type="containsText" dxfId="560" priority="494" operator="containsText" text="Preencha">
      <formula>NOT(ISERROR(SEARCH("Preencha",F89)))</formula>
    </cfRule>
    <cfRule type="cellIs" dxfId="559" priority="495" operator="equal">
      <formula>"Selecione uma opção:"</formula>
    </cfRule>
  </conditionalFormatting>
  <conditionalFormatting sqref="G89">
    <cfRule type="containsText" dxfId="558" priority="496" operator="containsText" text="Preencha">
      <formula>NOT(ISERROR(SEARCH("Preencha",G89)))</formula>
    </cfRule>
    <cfRule type="cellIs" dxfId="557" priority="497" operator="equal">
      <formula>"Selecione uma opção:"</formula>
    </cfRule>
  </conditionalFormatting>
  <conditionalFormatting sqref="K87:M88">
    <cfRule type="expression" dxfId="556" priority="498">
      <formula>$N$5="S"</formula>
    </cfRule>
  </conditionalFormatting>
  <conditionalFormatting sqref="K87:K88 B87:B88 E87:E88">
    <cfRule type="containsText" dxfId="555" priority="499" operator="containsText" text="Preencha">
      <formula>NOT(ISERROR(SEARCH("Preencha",B87)))</formula>
    </cfRule>
    <cfRule type="cellIs" dxfId="554" priority="500" operator="equal">
      <formula>"Selecione uma opção:"</formula>
    </cfRule>
  </conditionalFormatting>
  <conditionalFormatting sqref="A87:B88">
    <cfRule type="expression" dxfId="553" priority="501">
      <formula>$N$5="S"</formula>
    </cfRule>
  </conditionalFormatting>
  <conditionalFormatting sqref="F87:F88">
    <cfRule type="expression" dxfId="552" priority="502">
      <formula>$N$5="S"</formula>
    </cfRule>
  </conditionalFormatting>
  <conditionalFormatting sqref="F87:F88">
    <cfRule type="containsText" dxfId="551" priority="503" operator="containsText" text="Preencha">
      <formula>NOT(ISERROR(SEARCH("Preencha",F87)))</formula>
    </cfRule>
    <cfRule type="cellIs" dxfId="550" priority="504" operator="equal">
      <formula>"Selecione uma opção:"</formula>
    </cfRule>
  </conditionalFormatting>
  <conditionalFormatting sqref="G87:G88">
    <cfRule type="expression" dxfId="549" priority="505">
      <formula>$N$5="S"</formula>
    </cfRule>
  </conditionalFormatting>
  <conditionalFormatting sqref="G87:G88">
    <cfRule type="containsText" dxfId="548" priority="506" operator="containsText" text="Preencha">
      <formula>NOT(ISERROR(SEARCH("Preencha",G87)))</formula>
    </cfRule>
    <cfRule type="cellIs" dxfId="547" priority="507" operator="equal">
      <formula>"Selecione uma opção:"</formula>
    </cfRule>
  </conditionalFormatting>
  <conditionalFormatting sqref="J87:J89">
    <cfRule type="expression" dxfId="546" priority="508">
      <formula>$B87&gt;$B$15</formula>
    </cfRule>
  </conditionalFormatting>
  <conditionalFormatting sqref="A90:B90 E90 G90 K90:M90">
    <cfRule type="expression" dxfId="545" priority="509">
      <formula>$N$5="S"</formula>
    </cfRule>
  </conditionalFormatting>
  <conditionalFormatting sqref="B90 K90 E90">
    <cfRule type="containsText" dxfId="544" priority="510" operator="containsText" text="Preencha">
      <formula>NOT(ISERROR(SEARCH("Preencha",B90)))</formula>
    </cfRule>
    <cfRule type="cellIs" dxfId="543" priority="511" operator="equal">
      <formula>"Selecione uma opção:"</formula>
    </cfRule>
  </conditionalFormatting>
  <conditionalFormatting sqref="F90">
    <cfRule type="expression" dxfId="542" priority="512">
      <formula>$N$5="S"</formula>
    </cfRule>
  </conditionalFormatting>
  <conditionalFormatting sqref="F90">
    <cfRule type="containsText" dxfId="541" priority="513" operator="containsText" text="Preencha">
      <formula>NOT(ISERROR(SEARCH("Preencha",F90)))</formula>
    </cfRule>
    <cfRule type="cellIs" dxfId="540" priority="514" operator="equal">
      <formula>"Selecione uma opção:"</formula>
    </cfRule>
  </conditionalFormatting>
  <conditionalFormatting sqref="G90">
    <cfRule type="containsText" dxfId="539" priority="515" operator="containsText" text="Preencha">
      <formula>NOT(ISERROR(SEARCH("Preencha",G90)))</formula>
    </cfRule>
    <cfRule type="cellIs" dxfId="538" priority="516" operator="equal">
      <formula>"Selecione uma opção:"</formula>
    </cfRule>
  </conditionalFormatting>
  <conditionalFormatting sqref="J90">
    <cfRule type="expression" dxfId="537" priority="517">
      <formula>$B90&gt;$B$15</formula>
    </cfRule>
  </conditionalFormatting>
  <conditionalFormatting sqref="K98:M98 G98 A98:B98 A100:B100 K100:M100">
    <cfRule type="expression" dxfId="536" priority="518">
      <formula>$N$5="S"</formula>
    </cfRule>
  </conditionalFormatting>
  <conditionalFormatting sqref="K98 B98 B100 K100">
    <cfRule type="containsText" dxfId="535" priority="519" operator="containsText" text="Preencha">
      <formula>NOT(ISERROR(SEARCH("Preencha",B98)))</formula>
    </cfRule>
    <cfRule type="cellIs" dxfId="534" priority="520" operator="equal">
      <formula>"Selecione uma opção:"</formula>
    </cfRule>
  </conditionalFormatting>
  <conditionalFormatting sqref="F98">
    <cfRule type="expression" dxfId="533" priority="521">
      <formula>$N$5="S"</formula>
    </cfRule>
  </conditionalFormatting>
  <conditionalFormatting sqref="F98">
    <cfRule type="containsText" dxfId="532" priority="522" operator="containsText" text="Preencha">
      <formula>NOT(ISERROR(SEARCH("Preencha",F98)))</formula>
    </cfRule>
    <cfRule type="cellIs" dxfId="531" priority="523" operator="equal">
      <formula>"Selecione uma opção:"</formula>
    </cfRule>
  </conditionalFormatting>
  <conditionalFormatting sqref="G98">
    <cfRule type="containsText" dxfId="530" priority="524" operator="containsText" text="Preencha">
      <formula>NOT(ISERROR(SEARCH("Preencha",G98)))</formula>
    </cfRule>
    <cfRule type="cellIs" dxfId="529" priority="525" operator="equal">
      <formula>"Selecione uma opção:"</formula>
    </cfRule>
  </conditionalFormatting>
  <conditionalFormatting sqref="K96:M97">
    <cfRule type="expression" dxfId="528" priority="526">
      <formula>$N$5="S"</formula>
    </cfRule>
  </conditionalFormatting>
  <conditionalFormatting sqref="K96:K97 B96:B97">
    <cfRule type="containsText" dxfId="527" priority="527" operator="containsText" text="Preencha">
      <formula>NOT(ISERROR(SEARCH("Preencha",B96)))</formula>
    </cfRule>
    <cfRule type="cellIs" dxfId="526" priority="528" operator="equal">
      <formula>"Selecione uma opção:"</formula>
    </cfRule>
  </conditionalFormatting>
  <conditionalFormatting sqref="A96:B97">
    <cfRule type="expression" dxfId="525" priority="529">
      <formula>$N$5="S"</formula>
    </cfRule>
  </conditionalFormatting>
  <conditionalFormatting sqref="F96:F97">
    <cfRule type="expression" dxfId="524" priority="530">
      <formula>$N$5="S"</formula>
    </cfRule>
  </conditionalFormatting>
  <conditionalFormatting sqref="F96:F97">
    <cfRule type="containsText" dxfId="523" priority="531" operator="containsText" text="Preencha">
      <formula>NOT(ISERROR(SEARCH("Preencha",F96)))</formula>
    </cfRule>
    <cfRule type="cellIs" dxfId="522" priority="532" operator="equal">
      <formula>"Selecione uma opção:"</formula>
    </cfRule>
  </conditionalFormatting>
  <conditionalFormatting sqref="G96:G97">
    <cfRule type="expression" dxfId="521" priority="533">
      <formula>$N$5="S"</formula>
    </cfRule>
  </conditionalFormatting>
  <conditionalFormatting sqref="G96:G97">
    <cfRule type="containsText" dxfId="520" priority="534" operator="containsText" text="Preencha">
      <formula>NOT(ISERROR(SEARCH("Preencha",G96)))</formula>
    </cfRule>
    <cfRule type="cellIs" dxfId="519" priority="535" operator="equal">
      <formula>"Selecione uma opção:"</formula>
    </cfRule>
  </conditionalFormatting>
  <conditionalFormatting sqref="J96:J98">
    <cfRule type="expression" dxfId="518" priority="536">
      <formula>$B96&gt;$B$15</formula>
    </cfRule>
  </conditionalFormatting>
  <conditionalFormatting sqref="A99:B99 G99 K99:M99">
    <cfRule type="expression" dxfId="517" priority="537">
      <formula>$N$5="S"</formula>
    </cfRule>
  </conditionalFormatting>
  <conditionalFormatting sqref="B99 K99">
    <cfRule type="containsText" dxfId="516" priority="538" operator="containsText" text="Preencha">
      <formula>NOT(ISERROR(SEARCH("Preencha",B99)))</formula>
    </cfRule>
    <cfRule type="cellIs" dxfId="515" priority="539" operator="equal">
      <formula>"Selecione uma opção:"</formula>
    </cfRule>
  </conditionalFormatting>
  <conditionalFormatting sqref="F99">
    <cfRule type="expression" dxfId="514" priority="540">
      <formula>$N$5="S"</formula>
    </cfRule>
  </conditionalFormatting>
  <conditionalFormatting sqref="F99">
    <cfRule type="containsText" dxfId="513" priority="541" operator="containsText" text="Preencha">
      <formula>NOT(ISERROR(SEARCH("Preencha",F99)))</formula>
    </cfRule>
    <cfRule type="cellIs" dxfId="512" priority="542" operator="equal">
      <formula>"Selecione uma opção:"</formula>
    </cfRule>
  </conditionalFormatting>
  <conditionalFormatting sqref="G99">
    <cfRule type="containsText" dxfId="511" priority="543" operator="containsText" text="Preencha">
      <formula>NOT(ISERROR(SEARCH("Preencha",G99)))</formula>
    </cfRule>
    <cfRule type="cellIs" dxfId="510" priority="544" operator="equal">
      <formula>"Selecione uma opção:"</formula>
    </cfRule>
  </conditionalFormatting>
  <conditionalFormatting sqref="J99">
    <cfRule type="expression" dxfId="509" priority="545">
      <formula>$B99&gt;$B$15</formula>
    </cfRule>
  </conditionalFormatting>
  <conditionalFormatting sqref="K107:M107 E105:E107 G107 A107:B107 A109:B109 K109:M109">
    <cfRule type="expression" dxfId="508" priority="546">
      <formula>$N$5="S"</formula>
    </cfRule>
  </conditionalFormatting>
  <conditionalFormatting sqref="E107 K107 B107 B109 K109">
    <cfRule type="containsText" dxfId="507" priority="547" operator="containsText" text="Preencha">
      <formula>NOT(ISERROR(SEARCH("Preencha",B107)))</formula>
    </cfRule>
    <cfRule type="cellIs" dxfId="506" priority="548" operator="equal">
      <formula>"Selecione uma opção:"</formula>
    </cfRule>
  </conditionalFormatting>
  <conditionalFormatting sqref="F107">
    <cfRule type="expression" dxfId="505" priority="549">
      <formula>$N$5="S"</formula>
    </cfRule>
  </conditionalFormatting>
  <conditionalFormatting sqref="F107">
    <cfRule type="containsText" dxfId="504" priority="550" operator="containsText" text="Preencha">
      <formula>NOT(ISERROR(SEARCH("Preencha",F107)))</formula>
    </cfRule>
    <cfRule type="cellIs" dxfId="503" priority="551" operator="equal">
      <formula>"Selecione uma opção:"</formula>
    </cfRule>
  </conditionalFormatting>
  <conditionalFormatting sqref="G107">
    <cfRule type="containsText" dxfId="502" priority="552" operator="containsText" text="Preencha">
      <formula>NOT(ISERROR(SEARCH("Preencha",G107)))</formula>
    </cfRule>
    <cfRule type="cellIs" dxfId="501" priority="553" operator="equal">
      <formula>"Selecione uma opção:"</formula>
    </cfRule>
  </conditionalFormatting>
  <conditionalFormatting sqref="K105:M106">
    <cfRule type="expression" dxfId="500" priority="554">
      <formula>$N$5="S"</formula>
    </cfRule>
  </conditionalFormatting>
  <conditionalFormatting sqref="K105:K106 B105:B106 E105:E106">
    <cfRule type="containsText" dxfId="499" priority="555" operator="containsText" text="Preencha">
      <formula>NOT(ISERROR(SEARCH("Preencha",B105)))</formula>
    </cfRule>
    <cfRule type="cellIs" dxfId="498" priority="556" operator="equal">
      <formula>"Selecione uma opção:"</formula>
    </cfRule>
  </conditionalFormatting>
  <conditionalFormatting sqref="A105:B106">
    <cfRule type="expression" dxfId="497" priority="557">
      <formula>$N$5="S"</formula>
    </cfRule>
  </conditionalFormatting>
  <conditionalFormatting sqref="F105:F106">
    <cfRule type="expression" dxfId="496" priority="558">
      <formula>$N$5="S"</formula>
    </cfRule>
  </conditionalFormatting>
  <conditionalFormatting sqref="F105:F106">
    <cfRule type="containsText" dxfId="495" priority="559" operator="containsText" text="Preencha">
      <formula>NOT(ISERROR(SEARCH("Preencha",F105)))</formula>
    </cfRule>
    <cfRule type="cellIs" dxfId="494" priority="560" operator="equal">
      <formula>"Selecione uma opção:"</formula>
    </cfRule>
  </conditionalFormatting>
  <conditionalFormatting sqref="G105:G106">
    <cfRule type="expression" dxfId="493" priority="561">
      <formula>$N$5="S"</formula>
    </cfRule>
  </conditionalFormatting>
  <conditionalFormatting sqref="G105:G106">
    <cfRule type="containsText" dxfId="492" priority="562" operator="containsText" text="Preencha">
      <formula>NOT(ISERROR(SEARCH("Preencha",G105)))</formula>
    </cfRule>
    <cfRule type="cellIs" dxfId="491" priority="563" operator="equal">
      <formula>"Selecione uma opção:"</formula>
    </cfRule>
  </conditionalFormatting>
  <conditionalFormatting sqref="J105:J107">
    <cfRule type="expression" dxfId="490" priority="564">
      <formula>$B105&gt;$B$15</formula>
    </cfRule>
  </conditionalFormatting>
  <conditionalFormatting sqref="A108:B108 E108 G108 K108:M108">
    <cfRule type="expression" dxfId="489" priority="565">
      <formula>$N$5="S"</formula>
    </cfRule>
  </conditionalFormatting>
  <conditionalFormatting sqref="B108 K108 E108">
    <cfRule type="containsText" dxfId="488" priority="566" operator="containsText" text="Preencha">
      <formula>NOT(ISERROR(SEARCH("Preencha",B108)))</formula>
    </cfRule>
    <cfRule type="cellIs" dxfId="487" priority="567" operator="equal">
      <formula>"Selecione uma opção:"</formula>
    </cfRule>
  </conditionalFormatting>
  <conditionalFormatting sqref="F108">
    <cfRule type="expression" dxfId="486" priority="568">
      <formula>$N$5="S"</formula>
    </cfRule>
  </conditionalFormatting>
  <conditionalFormatting sqref="F108">
    <cfRule type="containsText" dxfId="485" priority="569" operator="containsText" text="Preencha">
      <formula>NOT(ISERROR(SEARCH("Preencha",F108)))</formula>
    </cfRule>
    <cfRule type="cellIs" dxfId="484" priority="570" operator="equal">
      <formula>"Selecione uma opção:"</formula>
    </cfRule>
  </conditionalFormatting>
  <conditionalFormatting sqref="G108">
    <cfRule type="containsText" dxfId="483" priority="571" operator="containsText" text="Preencha">
      <formula>NOT(ISERROR(SEARCH("Preencha",G108)))</formula>
    </cfRule>
    <cfRule type="cellIs" dxfId="482" priority="572" operator="equal">
      <formula>"Selecione uma opção:"</formula>
    </cfRule>
  </conditionalFormatting>
  <conditionalFormatting sqref="J108">
    <cfRule type="expression" dxfId="481" priority="573">
      <formula>$B108&gt;$B$15</formula>
    </cfRule>
  </conditionalFormatting>
  <conditionalFormatting sqref="G46">
    <cfRule type="expression" dxfId="480" priority="574">
      <formula>$N$5="S"</formula>
    </cfRule>
  </conditionalFormatting>
  <conditionalFormatting sqref="G46">
    <cfRule type="containsText" dxfId="479" priority="575" operator="containsText" text="Preencha">
      <formula>NOT(ISERROR(SEARCH("Preencha",G46)))</formula>
    </cfRule>
    <cfRule type="cellIs" dxfId="478" priority="576" operator="equal">
      <formula>"Selecione uma opção:"</formula>
    </cfRule>
  </conditionalFormatting>
  <conditionalFormatting sqref="J46">
    <cfRule type="expression" dxfId="477" priority="577">
      <formula>$N$5="S"</formula>
    </cfRule>
  </conditionalFormatting>
  <conditionalFormatting sqref="J46">
    <cfRule type="containsText" dxfId="476" priority="578" operator="containsText" text="Preencha">
      <formula>NOT(ISERROR(SEARCH("Preencha",J46)))</formula>
    </cfRule>
    <cfRule type="cellIs" dxfId="475" priority="579" operator="equal">
      <formula>"Selecione uma opção:"</formula>
    </cfRule>
  </conditionalFormatting>
  <conditionalFormatting sqref="E55 I55">
    <cfRule type="expression" dxfId="474" priority="580">
      <formula>$N$5="S"</formula>
    </cfRule>
  </conditionalFormatting>
  <conditionalFormatting sqref="E55">
    <cfRule type="containsText" dxfId="473" priority="581" operator="containsText" text="Preencha">
      <formula>NOT(ISERROR(SEARCH("Preencha",E55)))</formula>
    </cfRule>
    <cfRule type="cellIs" dxfId="472" priority="582" operator="equal">
      <formula>"Selecione uma opção:"</formula>
    </cfRule>
  </conditionalFormatting>
  <conditionalFormatting sqref="F55">
    <cfRule type="expression" dxfId="471" priority="583">
      <formula>$N$5="S"</formula>
    </cfRule>
  </conditionalFormatting>
  <conditionalFormatting sqref="F55">
    <cfRule type="containsText" dxfId="470" priority="584" operator="containsText" text="Preencha">
      <formula>NOT(ISERROR(SEARCH("Preencha",F55)))</formula>
    </cfRule>
    <cfRule type="cellIs" dxfId="469" priority="585" operator="equal">
      <formula>"Selecione uma opção:"</formula>
    </cfRule>
  </conditionalFormatting>
  <conditionalFormatting sqref="I55">
    <cfRule type="containsText" dxfId="468" priority="586" operator="containsText" text="Preencha">
      <formula>NOT(ISERROR(SEARCH("Preencha",I55)))</formula>
    </cfRule>
    <cfRule type="cellIs" dxfId="467" priority="587" operator="equal">
      <formula>"Selecione uma opção:"</formula>
    </cfRule>
  </conditionalFormatting>
  <conditionalFormatting sqref="G55">
    <cfRule type="expression" dxfId="466" priority="588">
      <formula>$N$5="S"</formula>
    </cfRule>
  </conditionalFormatting>
  <conditionalFormatting sqref="G55">
    <cfRule type="containsText" dxfId="465" priority="589" operator="containsText" text="Preencha">
      <formula>NOT(ISERROR(SEARCH("Preencha",G55)))</formula>
    </cfRule>
    <cfRule type="cellIs" dxfId="464" priority="590" operator="equal">
      <formula>"Selecione uma opção:"</formula>
    </cfRule>
  </conditionalFormatting>
  <conditionalFormatting sqref="J55">
    <cfRule type="expression" dxfId="463" priority="591">
      <formula>$N$5="S"</formula>
    </cfRule>
  </conditionalFormatting>
  <conditionalFormatting sqref="J55">
    <cfRule type="containsText" dxfId="462" priority="592" operator="containsText" text="Preencha">
      <formula>NOT(ISERROR(SEARCH("Preencha",J55)))</formula>
    </cfRule>
    <cfRule type="cellIs" dxfId="461" priority="593" operator="equal">
      <formula>"Selecione uma opção:"</formula>
    </cfRule>
  </conditionalFormatting>
  <conditionalFormatting sqref="E64 I64">
    <cfRule type="expression" dxfId="460" priority="594">
      <formula>$N$5="S"</formula>
    </cfRule>
  </conditionalFormatting>
  <conditionalFormatting sqref="E64">
    <cfRule type="containsText" dxfId="459" priority="595" operator="containsText" text="Preencha">
      <formula>NOT(ISERROR(SEARCH("Preencha",E64)))</formula>
    </cfRule>
    <cfRule type="cellIs" dxfId="458" priority="596" operator="equal">
      <formula>"Selecione uma opção:"</formula>
    </cfRule>
  </conditionalFormatting>
  <conditionalFormatting sqref="F64">
    <cfRule type="expression" dxfId="457" priority="597">
      <formula>$N$5="S"</formula>
    </cfRule>
  </conditionalFormatting>
  <conditionalFormatting sqref="F64">
    <cfRule type="containsText" dxfId="456" priority="598" operator="containsText" text="Preencha">
      <formula>NOT(ISERROR(SEARCH("Preencha",F64)))</formula>
    </cfRule>
    <cfRule type="cellIs" dxfId="455" priority="599" operator="equal">
      <formula>"Selecione uma opção:"</formula>
    </cfRule>
  </conditionalFormatting>
  <conditionalFormatting sqref="I64">
    <cfRule type="containsText" dxfId="454" priority="600" operator="containsText" text="Preencha">
      <formula>NOT(ISERROR(SEARCH("Preencha",I64)))</formula>
    </cfRule>
    <cfRule type="cellIs" dxfId="453" priority="601" operator="equal">
      <formula>"Selecione uma opção:"</formula>
    </cfRule>
  </conditionalFormatting>
  <conditionalFormatting sqref="G64">
    <cfRule type="expression" dxfId="452" priority="602">
      <formula>$N$5="S"</formula>
    </cfRule>
  </conditionalFormatting>
  <conditionalFormatting sqref="G64">
    <cfRule type="containsText" dxfId="451" priority="603" operator="containsText" text="Preencha">
      <formula>NOT(ISERROR(SEARCH("Preencha",G64)))</formula>
    </cfRule>
    <cfRule type="cellIs" dxfId="450" priority="604" operator="equal">
      <formula>"Selecione uma opção:"</formula>
    </cfRule>
  </conditionalFormatting>
  <conditionalFormatting sqref="J64">
    <cfRule type="expression" dxfId="449" priority="605">
      <formula>$N$5="S"</formula>
    </cfRule>
  </conditionalFormatting>
  <conditionalFormatting sqref="J64">
    <cfRule type="containsText" dxfId="448" priority="606" operator="containsText" text="Preencha">
      <formula>NOT(ISERROR(SEARCH("Preencha",J64)))</formula>
    </cfRule>
    <cfRule type="cellIs" dxfId="447" priority="607" operator="equal">
      <formula>"Selecione uma opção:"</formula>
    </cfRule>
  </conditionalFormatting>
  <conditionalFormatting sqref="E73 I73">
    <cfRule type="expression" dxfId="446" priority="608">
      <formula>$N$5="S"</formula>
    </cfRule>
  </conditionalFormatting>
  <conditionalFormatting sqref="E73">
    <cfRule type="containsText" dxfId="445" priority="609" operator="containsText" text="Preencha">
      <formula>NOT(ISERROR(SEARCH("Preencha",E73)))</formula>
    </cfRule>
    <cfRule type="cellIs" dxfId="444" priority="610" operator="equal">
      <formula>"Selecione uma opção:"</formula>
    </cfRule>
  </conditionalFormatting>
  <conditionalFormatting sqref="F73">
    <cfRule type="expression" dxfId="443" priority="611">
      <formula>$N$5="S"</formula>
    </cfRule>
  </conditionalFormatting>
  <conditionalFormatting sqref="F73">
    <cfRule type="containsText" dxfId="442" priority="612" operator="containsText" text="Preencha">
      <formula>NOT(ISERROR(SEARCH("Preencha",F73)))</formula>
    </cfRule>
    <cfRule type="cellIs" dxfId="441" priority="613" operator="equal">
      <formula>"Selecione uma opção:"</formula>
    </cfRule>
  </conditionalFormatting>
  <conditionalFormatting sqref="I73">
    <cfRule type="containsText" dxfId="440" priority="614" operator="containsText" text="Preencha">
      <formula>NOT(ISERROR(SEARCH("Preencha",I73)))</formula>
    </cfRule>
    <cfRule type="cellIs" dxfId="439" priority="615" operator="equal">
      <formula>"Selecione uma opção:"</formula>
    </cfRule>
  </conditionalFormatting>
  <conditionalFormatting sqref="G73">
    <cfRule type="expression" dxfId="438" priority="616">
      <formula>$N$5="S"</formula>
    </cfRule>
  </conditionalFormatting>
  <conditionalFormatting sqref="G73">
    <cfRule type="containsText" dxfId="437" priority="617" operator="containsText" text="Preencha">
      <formula>NOT(ISERROR(SEARCH("Preencha",G73)))</formula>
    </cfRule>
    <cfRule type="cellIs" dxfId="436" priority="618" operator="equal">
      <formula>"Selecione uma opção:"</formula>
    </cfRule>
  </conditionalFormatting>
  <conditionalFormatting sqref="J73">
    <cfRule type="expression" dxfId="435" priority="619">
      <formula>$N$5="S"</formula>
    </cfRule>
  </conditionalFormatting>
  <conditionalFormatting sqref="J73">
    <cfRule type="containsText" dxfId="434" priority="620" operator="containsText" text="Preencha">
      <formula>NOT(ISERROR(SEARCH("Preencha",J73)))</formula>
    </cfRule>
    <cfRule type="cellIs" dxfId="433" priority="621" operator="equal">
      <formula>"Selecione uma opção:"</formula>
    </cfRule>
  </conditionalFormatting>
  <conditionalFormatting sqref="E82 I82">
    <cfRule type="expression" dxfId="432" priority="622">
      <formula>$N$5="S"</formula>
    </cfRule>
  </conditionalFormatting>
  <conditionalFormatting sqref="E82">
    <cfRule type="containsText" dxfId="431" priority="623" operator="containsText" text="Preencha">
      <formula>NOT(ISERROR(SEARCH("Preencha",E82)))</formula>
    </cfRule>
    <cfRule type="cellIs" dxfId="430" priority="624" operator="equal">
      <formula>"Selecione uma opção:"</formula>
    </cfRule>
  </conditionalFormatting>
  <conditionalFormatting sqref="F82">
    <cfRule type="expression" dxfId="429" priority="625">
      <formula>$N$5="S"</formula>
    </cfRule>
  </conditionalFormatting>
  <conditionalFormatting sqref="F82">
    <cfRule type="containsText" dxfId="428" priority="626" operator="containsText" text="Preencha">
      <formula>NOT(ISERROR(SEARCH("Preencha",F82)))</formula>
    </cfRule>
    <cfRule type="cellIs" dxfId="427" priority="627" operator="equal">
      <formula>"Selecione uma opção:"</formula>
    </cfRule>
  </conditionalFormatting>
  <conditionalFormatting sqref="I82">
    <cfRule type="containsText" dxfId="426" priority="628" operator="containsText" text="Preencha">
      <formula>NOT(ISERROR(SEARCH("Preencha",I82)))</formula>
    </cfRule>
    <cfRule type="cellIs" dxfId="425" priority="629" operator="equal">
      <formula>"Selecione uma opção:"</formula>
    </cfRule>
  </conditionalFormatting>
  <conditionalFormatting sqref="G82">
    <cfRule type="expression" dxfId="424" priority="630">
      <formula>$N$5="S"</formula>
    </cfRule>
  </conditionalFormatting>
  <conditionalFormatting sqref="G82">
    <cfRule type="containsText" dxfId="423" priority="631" operator="containsText" text="Preencha">
      <formula>NOT(ISERROR(SEARCH("Preencha",G82)))</formula>
    </cfRule>
    <cfRule type="cellIs" dxfId="422" priority="632" operator="equal">
      <formula>"Selecione uma opção:"</formula>
    </cfRule>
  </conditionalFormatting>
  <conditionalFormatting sqref="J82">
    <cfRule type="expression" dxfId="421" priority="633">
      <formula>$N$5="S"</formula>
    </cfRule>
  </conditionalFormatting>
  <conditionalFormatting sqref="J82">
    <cfRule type="containsText" dxfId="420" priority="634" operator="containsText" text="Preencha">
      <formula>NOT(ISERROR(SEARCH("Preencha",J82)))</formula>
    </cfRule>
    <cfRule type="cellIs" dxfId="419" priority="635" operator="equal">
      <formula>"Selecione uma opção:"</formula>
    </cfRule>
  </conditionalFormatting>
  <conditionalFormatting sqref="E91 I91">
    <cfRule type="expression" dxfId="418" priority="636">
      <formula>$N$5="S"</formula>
    </cfRule>
  </conditionalFormatting>
  <conditionalFormatting sqref="E91">
    <cfRule type="containsText" dxfId="417" priority="637" operator="containsText" text="Preencha">
      <formula>NOT(ISERROR(SEARCH("Preencha",E91)))</formula>
    </cfRule>
    <cfRule type="cellIs" dxfId="416" priority="638" operator="equal">
      <formula>"Selecione uma opção:"</formula>
    </cfRule>
  </conditionalFormatting>
  <conditionalFormatting sqref="F91">
    <cfRule type="expression" dxfId="415" priority="639">
      <formula>$N$5="S"</formula>
    </cfRule>
  </conditionalFormatting>
  <conditionalFormatting sqref="F91">
    <cfRule type="containsText" dxfId="414" priority="640" operator="containsText" text="Preencha">
      <formula>NOT(ISERROR(SEARCH("Preencha",F91)))</formula>
    </cfRule>
    <cfRule type="cellIs" dxfId="413" priority="641" operator="equal">
      <formula>"Selecione uma opção:"</formula>
    </cfRule>
  </conditionalFormatting>
  <conditionalFormatting sqref="I91">
    <cfRule type="containsText" dxfId="412" priority="642" operator="containsText" text="Preencha">
      <formula>NOT(ISERROR(SEARCH("Preencha",I91)))</formula>
    </cfRule>
    <cfRule type="cellIs" dxfId="411" priority="643" operator="equal">
      <formula>"Selecione uma opção:"</formula>
    </cfRule>
  </conditionalFormatting>
  <conditionalFormatting sqref="G91">
    <cfRule type="expression" dxfId="410" priority="644">
      <formula>$N$5="S"</formula>
    </cfRule>
  </conditionalFormatting>
  <conditionalFormatting sqref="G91">
    <cfRule type="containsText" dxfId="409" priority="645" operator="containsText" text="Preencha">
      <formula>NOT(ISERROR(SEARCH("Preencha",G91)))</formula>
    </cfRule>
    <cfRule type="cellIs" dxfId="408" priority="646" operator="equal">
      <formula>"Selecione uma opção:"</formula>
    </cfRule>
  </conditionalFormatting>
  <conditionalFormatting sqref="J91">
    <cfRule type="expression" dxfId="407" priority="647">
      <formula>$N$5="S"</formula>
    </cfRule>
  </conditionalFormatting>
  <conditionalFormatting sqref="J91">
    <cfRule type="containsText" dxfId="406" priority="648" operator="containsText" text="Preencha">
      <formula>NOT(ISERROR(SEARCH("Preencha",J91)))</formula>
    </cfRule>
    <cfRule type="cellIs" dxfId="405" priority="649" operator="equal">
      <formula>"Selecione uma opção:"</formula>
    </cfRule>
  </conditionalFormatting>
  <conditionalFormatting sqref="E100 I100">
    <cfRule type="expression" dxfId="404" priority="650">
      <formula>$N$5="S"</formula>
    </cfRule>
  </conditionalFormatting>
  <conditionalFormatting sqref="E100">
    <cfRule type="containsText" dxfId="403" priority="651" operator="containsText" text="Preencha">
      <formula>NOT(ISERROR(SEARCH("Preencha",E100)))</formula>
    </cfRule>
    <cfRule type="cellIs" dxfId="402" priority="652" operator="equal">
      <formula>"Selecione uma opção:"</formula>
    </cfRule>
  </conditionalFormatting>
  <conditionalFormatting sqref="F100">
    <cfRule type="expression" dxfId="401" priority="653">
      <formula>$N$5="S"</formula>
    </cfRule>
  </conditionalFormatting>
  <conditionalFormatting sqref="F100">
    <cfRule type="containsText" dxfId="400" priority="654" operator="containsText" text="Preencha">
      <formula>NOT(ISERROR(SEARCH("Preencha",F100)))</formula>
    </cfRule>
    <cfRule type="cellIs" dxfId="399" priority="655" operator="equal">
      <formula>"Selecione uma opção:"</formula>
    </cfRule>
  </conditionalFormatting>
  <conditionalFormatting sqref="I100">
    <cfRule type="containsText" dxfId="398" priority="656" operator="containsText" text="Preencha">
      <formula>NOT(ISERROR(SEARCH("Preencha",I100)))</formula>
    </cfRule>
    <cfRule type="cellIs" dxfId="397" priority="657" operator="equal">
      <formula>"Selecione uma opção:"</formula>
    </cfRule>
  </conditionalFormatting>
  <conditionalFormatting sqref="G100">
    <cfRule type="expression" dxfId="396" priority="658">
      <formula>$N$5="S"</formula>
    </cfRule>
  </conditionalFormatting>
  <conditionalFormatting sqref="G100">
    <cfRule type="containsText" dxfId="395" priority="659" operator="containsText" text="Preencha">
      <formula>NOT(ISERROR(SEARCH("Preencha",G100)))</formula>
    </cfRule>
    <cfRule type="cellIs" dxfId="394" priority="660" operator="equal">
      <formula>"Selecione uma opção:"</formula>
    </cfRule>
  </conditionalFormatting>
  <conditionalFormatting sqref="J100">
    <cfRule type="expression" dxfId="393" priority="661">
      <formula>$N$5="S"</formula>
    </cfRule>
  </conditionalFormatting>
  <conditionalFormatting sqref="J100">
    <cfRule type="containsText" dxfId="392" priority="662" operator="containsText" text="Preencha">
      <formula>NOT(ISERROR(SEARCH("Preencha",J100)))</formula>
    </cfRule>
    <cfRule type="cellIs" dxfId="391" priority="663" operator="equal">
      <formula>"Selecione uma opção:"</formula>
    </cfRule>
  </conditionalFormatting>
  <conditionalFormatting sqref="E109 I109">
    <cfRule type="expression" dxfId="390" priority="664">
      <formula>$N$5="S"</formula>
    </cfRule>
  </conditionalFormatting>
  <conditionalFormatting sqref="E109">
    <cfRule type="containsText" dxfId="389" priority="665" operator="containsText" text="Preencha">
      <formula>NOT(ISERROR(SEARCH("Preencha",E109)))</formula>
    </cfRule>
    <cfRule type="cellIs" dxfId="388" priority="666" operator="equal">
      <formula>"Selecione uma opção:"</formula>
    </cfRule>
  </conditionalFormatting>
  <conditionalFormatting sqref="F109">
    <cfRule type="expression" dxfId="387" priority="667">
      <formula>$N$5="S"</formula>
    </cfRule>
  </conditionalFormatting>
  <conditionalFormatting sqref="F109">
    <cfRule type="containsText" dxfId="386" priority="668" operator="containsText" text="Preencha">
      <formula>NOT(ISERROR(SEARCH("Preencha",F109)))</formula>
    </cfRule>
    <cfRule type="cellIs" dxfId="385" priority="669" operator="equal">
      <formula>"Selecione uma opção:"</formula>
    </cfRule>
  </conditionalFormatting>
  <conditionalFormatting sqref="I109">
    <cfRule type="containsText" dxfId="384" priority="670" operator="containsText" text="Preencha">
      <formula>NOT(ISERROR(SEARCH("Preencha",I109)))</formula>
    </cfRule>
    <cfRule type="cellIs" dxfId="383" priority="671" operator="equal">
      <formula>"Selecione uma opção:"</formula>
    </cfRule>
  </conditionalFormatting>
  <conditionalFormatting sqref="G109">
    <cfRule type="expression" dxfId="382" priority="672">
      <formula>$N$5="S"</formula>
    </cfRule>
  </conditionalFormatting>
  <conditionalFormatting sqref="G109">
    <cfRule type="containsText" dxfId="381" priority="673" operator="containsText" text="Preencha">
      <formula>NOT(ISERROR(SEARCH("Preencha",G109)))</formula>
    </cfRule>
    <cfRule type="cellIs" dxfId="380" priority="674" operator="equal">
      <formula>"Selecione uma opção:"</formula>
    </cfRule>
  </conditionalFormatting>
  <conditionalFormatting sqref="J109">
    <cfRule type="expression" dxfId="379" priority="675">
      <formula>$N$5="S"</formula>
    </cfRule>
  </conditionalFormatting>
  <conditionalFormatting sqref="J109">
    <cfRule type="containsText" dxfId="378" priority="676" operator="containsText" text="Preencha">
      <formula>NOT(ISERROR(SEARCH("Preencha",J109)))</formula>
    </cfRule>
    <cfRule type="cellIs" dxfId="377" priority="677" operator="equal">
      <formula>"Selecione uma opção:"</formula>
    </cfRule>
  </conditionalFormatting>
  <conditionalFormatting sqref="J47">
    <cfRule type="expression" dxfId="376" priority="678">
      <formula>$B47&gt;$B$15</formula>
    </cfRule>
  </conditionalFormatting>
  <conditionalFormatting sqref="J50">
    <cfRule type="expression" dxfId="375" priority="679">
      <formula>$B50&gt;$B$15</formula>
    </cfRule>
  </conditionalFormatting>
  <conditionalFormatting sqref="J49">
    <cfRule type="expression" dxfId="374" priority="680">
      <formula>$B49&gt;$B$15</formula>
    </cfRule>
  </conditionalFormatting>
  <conditionalFormatting sqref="J48">
    <cfRule type="expression" dxfId="373" priority="681">
      <formula>$B48&gt;$B$15</formula>
    </cfRule>
  </conditionalFormatting>
  <conditionalFormatting sqref="J59">
    <cfRule type="expression" dxfId="372" priority="682">
      <formula>$B59&gt;$B$15</formula>
    </cfRule>
  </conditionalFormatting>
  <conditionalFormatting sqref="J58">
    <cfRule type="expression" dxfId="371" priority="683">
      <formula>$B58&gt;$B$15</formula>
    </cfRule>
  </conditionalFormatting>
  <conditionalFormatting sqref="J57">
    <cfRule type="expression" dxfId="370" priority="684">
      <formula>$B57&gt;$B$15</formula>
    </cfRule>
  </conditionalFormatting>
  <conditionalFormatting sqref="J56">
    <cfRule type="expression" dxfId="369" priority="685">
      <formula>$B56&gt;$B$15</formula>
    </cfRule>
  </conditionalFormatting>
  <conditionalFormatting sqref="J65">
    <cfRule type="expression" dxfId="368" priority="686">
      <formula>$B65&gt;$B$15</formula>
    </cfRule>
  </conditionalFormatting>
  <conditionalFormatting sqref="J66">
    <cfRule type="expression" dxfId="367" priority="687">
      <formula>$B66&gt;$B$15</formula>
    </cfRule>
  </conditionalFormatting>
  <conditionalFormatting sqref="J67">
    <cfRule type="expression" dxfId="366" priority="688">
      <formula>$B67&gt;$B$15</formula>
    </cfRule>
  </conditionalFormatting>
  <conditionalFormatting sqref="J68">
    <cfRule type="expression" dxfId="365" priority="689">
      <formula>$B68&gt;$B$15</formula>
    </cfRule>
  </conditionalFormatting>
  <conditionalFormatting sqref="J74">
    <cfRule type="expression" dxfId="364" priority="690">
      <formula>$B74&gt;$B$15</formula>
    </cfRule>
  </conditionalFormatting>
  <conditionalFormatting sqref="J75">
    <cfRule type="expression" dxfId="363" priority="691">
      <formula>$B75&gt;$B$15</formula>
    </cfRule>
  </conditionalFormatting>
  <conditionalFormatting sqref="J76">
    <cfRule type="expression" dxfId="362" priority="692">
      <formula>$B76&gt;$B$15</formula>
    </cfRule>
  </conditionalFormatting>
  <conditionalFormatting sqref="J77">
    <cfRule type="expression" dxfId="361" priority="693">
      <formula>$B77&gt;$B$15</formula>
    </cfRule>
  </conditionalFormatting>
  <conditionalFormatting sqref="J83">
    <cfRule type="expression" dxfId="360" priority="694">
      <formula>$B83&gt;$B$15</formula>
    </cfRule>
  </conditionalFormatting>
  <conditionalFormatting sqref="J84">
    <cfRule type="expression" dxfId="359" priority="695">
      <formula>$B84&gt;$B$15</formula>
    </cfRule>
  </conditionalFormatting>
  <conditionalFormatting sqref="J85">
    <cfRule type="expression" dxfId="358" priority="696">
      <formula>$B85&gt;$B$15</formula>
    </cfRule>
  </conditionalFormatting>
  <conditionalFormatting sqref="J86">
    <cfRule type="expression" dxfId="357" priority="697">
      <formula>$B86&gt;$B$15</formula>
    </cfRule>
  </conditionalFormatting>
  <conditionalFormatting sqref="J92">
    <cfRule type="expression" dxfId="356" priority="698">
      <formula>$B92&gt;$B$15</formula>
    </cfRule>
  </conditionalFormatting>
  <conditionalFormatting sqref="J93">
    <cfRule type="expression" dxfId="355" priority="699">
      <formula>$B93&gt;$B$15</formula>
    </cfRule>
  </conditionalFormatting>
  <conditionalFormatting sqref="J94">
    <cfRule type="expression" dxfId="354" priority="700">
      <formula>$B94&gt;$B$15</formula>
    </cfRule>
  </conditionalFormatting>
  <conditionalFormatting sqref="J95">
    <cfRule type="expression" dxfId="353" priority="701">
      <formula>$B95&gt;$B$15</formula>
    </cfRule>
  </conditionalFormatting>
  <conditionalFormatting sqref="J101">
    <cfRule type="expression" dxfId="352" priority="702">
      <formula>$B101&gt;$B$15</formula>
    </cfRule>
  </conditionalFormatting>
  <conditionalFormatting sqref="J102">
    <cfRule type="expression" dxfId="351" priority="703">
      <formula>$B102&gt;$B$15</formula>
    </cfRule>
  </conditionalFormatting>
  <conditionalFormatting sqref="J103">
    <cfRule type="expression" dxfId="350" priority="704">
      <formula>$B103&gt;$B$15</formula>
    </cfRule>
  </conditionalFormatting>
  <conditionalFormatting sqref="J104">
    <cfRule type="expression" dxfId="349" priority="705">
      <formula>$B104&gt;$B$15</formula>
    </cfRule>
  </conditionalFormatting>
  <conditionalFormatting sqref="K110 K125:K129">
    <cfRule type="expression" dxfId="348" priority="706">
      <formula>$N$5="S"</formula>
    </cfRule>
  </conditionalFormatting>
  <conditionalFormatting sqref="K110 K125:K129">
    <cfRule type="containsText" dxfId="347" priority="707" operator="containsText" text="Preencha">
      <formula>NOT(ISERROR(SEARCH("Preencha",K110)))</formula>
    </cfRule>
    <cfRule type="cellIs" dxfId="346" priority="708" operator="equal">
      <formula>"Selecione uma opção:"</formula>
    </cfRule>
  </conditionalFormatting>
  <conditionalFormatting sqref="H44">
    <cfRule type="expression" dxfId="345" priority="709">
      <formula>$N$5="S"</formula>
    </cfRule>
  </conditionalFormatting>
  <conditionalFormatting sqref="H38">
    <cfRule type="expression" dxfId="344" priority="710">
      <formula>$N$5="S"</formula>
    </cfRule>
  </conditionalFormatting>
  <conditionalFormatting sqref="H38 H44">
    <cfRule type="containsText" dxfId="343" priority="711" operator="containsText" text="Preencha">
      <formula>NOT(ISERROR(SEARCH("Preencha",H38)))</formula>
    </cfRule>
    <cfRule type="cellIs" dxfId="342" priority="712" operator="equal">
      <formula>"Selecione uma opção:"</formula>
    </cfRule>
  </conditionalFormatting>
  <conditionalFormatting sqref="H42:H43">
    <cfRule type="expression" dxfId="341" priority="713">
      <formula>$N$5="S"</formula>
    </cfRule>
  </conditionalFormatting>
  <conditionalFormatting sqref="H42:H43">
    <cfRule type="containsText" dxfId="340" priority="714" operator="containsText" text="Preencha">
      <formula>NOT(ISERROR(SEARCH("Preencha",H42)))</formula>
    </cfRule>
    <cfRule type="cellIs" dxfId="339" priority="715" operator="equal">
      <formula>"Selecione uma opção:"</formula>
    </cfRule>
  </conditionalFormatting>
  <conditionalFormatting sqref="H41">
    <cfRule type="expression" dxfId="338" priority="716">
      <formula>$N$5="S"</formula>
    </cfRule>
  </conditionalFormatting>
  <conditionalFormatting sqref="H41">
    <cfRule type="containsText" dxfId="337" priority="717" operator="containsText" text="Preencha">
      <formula>NOT(ISERROR(SEARCH("Preencha",H41)))</formula>
    </cfRule>
    <cfRule type="cellIs" dxfId="336" priority="718" operator="equal">
      <formula>"Selecione uma opção:"</formula>
    </cfRule>
  </conditionalFormatting>
  <conditionalFormatting sqref="H39:H40">
    <cfRule type="expression" dxfId="335" priority="719">
      <formula>$N$5="S"</formula>
    </cfRule>
  </conditionalFormatting>
  <conditionalFormatting sqref="H39:H40">
    <cfRule type="containsText" dxfId="334" priority="720" operator="containsText" text="Preencha">
      <formula>NOT(ISERROR(SEARCH("Preencha",H39)))</formula>
    </cfRule>
    <cfRule type="cellIs" dxfId="333" priority="721" operator="equal">
      <formula>"Selecione uma opção:"</formula>
    </cfRule>
  </conditionalFormatting>
  <conditionalFormatting sqref="H45">
    <cfRule type="expression" dxfId="332" priority="722">
      <formula>$N$5="S"</formula>
    </cfRule>
  </conditionalFormatting>
  <conditionalFormatting sqref="H45">
    <cfRule type="containsText" dxfId="331" priority="723" operator="containsText" text="Preencha">
      <formula>NOT(ISERROR(SEARCH("Preencha",H45)))</formula>
    </cfRule>
    <cfRule type="cellIs" dxfId="330" priority="724" operator="equal">
      <formula>"Selecione uma opção:"</formula>
    </cfRule>
  </conditionalFormatting>
  <conditionalFormatting sqref="H46">
    <cfRule type="expression" dxfId="329" priority="725">
      <formula>$N$5="S"</formula>
    </cfRule>
  </conditionalFormatting>
  <conditionalFormatting sqref="H46">
    <cfRule type="containsText" dxfId="328" priority="726" operator="containsText" text="Preencha">
      <formula>NOT(ISERROR(SEARCH("Preencha",H46)))</formula>
    </cfRule>
    <cfRule type="cellIs" dxfId="327" priority="727" operator="equal">
      <formula>"Selecione uma opção:"</formula>
    </cfRule>
  </conditionalFormatting>
  <conditionalFormatting sqref="I53">
    <cfRule type="expression" dxfId="326" priority="728">
      <formula>$N$5="S"</formula>
    </cfRule>
  </conditionalFormatting>
  <conditionalFormatting sqref="I47">
    <cfRule type="expression" dxfId="325" priority="729">
      <formula>$N$5="S"</formula>
    </cfRule>
  </conditionalFormatting>
  <conditionalFormatting sqref="I47 I53">
    <cfRule type="containsText" dxfId="324" priority="730" operator="containsText" text="Preencha">
      <formula>NOT(ISERROR(SEARCH("Preencha",I47)))</formula>
    </cfRule>
    <cfRule type="cellIs" dxfId="323" priority="731" operator="equal">
      <formula>"Selecione uma opção:"</formula>
    </cfRule>
  </conditionalFormatting>
  <conditionalFormatting sqref="I51:I52">
    <cfRule type="expression" dxfId="322" priority="732">
      <formula>$N$5="S"</formula>
    </cfRule>
  </conditionalFormatting>
  <conditionalFormatting sqref="I51:I52">
    <cfRule type="containsText" dxfId="321" priority="733" operator="containsText" text="Preencha">
      <formula>NOT(ISERROR(SEARCH("Preencha",I51)))</formula>
    </cfRule>
    <cfRule type="cellIs" dxfId="320" priority="734" operator="equal">
      <formula>"Selecione uma opção:"</formula>
    </cfRule>
  </conditionalFormatting>
  <conditionalFormatting sqref="I50">
    <cfRule type="expression" dxfId="319" priority="735">
      <formula>$N$5="S"</formula>
    </cfRule>
  </conditionalFormatting>
  <conditionalFormatting sqref="I50">
    <cfRule type="containsText" dxfId="318" priority="736" operator="containsText" text="Preencha">
      <formula>NOT(ISERROR(SEARCH("Preencha",I50)))</formula>
    </cfRule>
    <cfRule type="cellIs" dxfId="317" priority="737" operator="equal">
      <formula>"Selecione uma opção:"</formula>
    </cfRule>
  </conditionalFormatting>
  <conditionalFormatting sqref="I48:I49">
    <cfRule type="expression" dxfId="316" priority="738">
      <formula>$N$5="S"</formula>
    </cfRule>
  </conditionalFormatting>
  <conditionalFormatting sqref="I48:I49">
    <cfRule type="containsText" dxfId="315" priority="739" operator="containsText" text="Preencha">
      <formula>NOT(ISERROR(SEARCH("Preencha",I48)))</formula>
    </cfRule>
    <cfRule type="cellIs" dxfId="314" priority="740" operator="equal">
      <formula>"Selecione uma opção:"</formula>
    </cfRule>
  </conditionalFormatting>
  <conditionalFormatting sqref="I54">
    <cfRule type="expression" dxfId="313" priority="741">
      <formula>$N$5="S"</formula>
    </cfRule>
  </conditionalFormatting>
  <conditionalFormatting sqref="I54">
    <cfRule type="containsText" dxfId="312" priority="742" operator="containsText" text="Preencha">
      <formula>NOT(ISERROR(SEARCH("Preencha",I54)))</formula>
    </cfRule>
    <cfRule type="cellIs" dxfId="311" priority="743" operator="equal">
      <formula>"Selecione uma opção:"</formula>
    </cfRule>
  </conditionalFormatting>
  <conditionalFormatting sqref="I62">
    <cfRule type="expression" dxfId="310" priority="744">
      <formula>$N$5="S"</formula>
    </cfRule>
  </conditionalFormatting>
  <conditionalFormatting sqref="I56">
    <cfRule type="expression" dxfId="309" priority="745">
      <formula>$N$5="S"</formula>
    </cfRule>
  </conditionalFormatting>
  <conditionalFormatting sqref="I56 I62">
    <cfRule type="containsText" dxfId="308" priority="746" operator="containsText" text="Preencha">
      <formula>NOT(ISERROR(SEARCH("Preencha",I56)))</formula>
    </cfRule>
    <cfRule type="cellIs" dxfId="307" priority="747" operator="equal">
      <formula>"Selecione uma opção:"</formula>
    </cfRule>
  </conditionalFormatting>
  <conditionalFormatting sqref="I60:I61">
    <cfRule type="expression" dxfId="306" priority="748">
      <formula>$N$5="S"</formula>
    </cfRule>
  </conditionalFormatting>
  <conditionalFormatting sqref="I60:I61">
    <cfRule type="containsText" dxfId="305" priority="749" operator="containsText" text="Preencha">
      <formula>NOT(ISERROR(SEARCH("Preencha",I60)))</formula>
    </cfRule>
    <cfRule type="cellIs" dxfId="304" priority="750" operator="equal">
      <formula>"Selecione uma opção:"</formula>
    </cfRule>
  </conditionalFormatting>
  <conditionalFormatting sqref="I59">
    <cfRule type="expression" dxfId="303" priority="751">
      <formula>$N$5="S"</formula>
    </cfRule>
  </conditionalFormatting>
  <conditionalFormatting sqref="I59">
    <cfRule type="containsText" dxfId="302" priority="752" operator="containsText" text="Preencha">
      <formula>NOT(ISERROR(SEARCH("Preencha",I59)))</formula>
    </cfRule>
    <cfRule type="cellIs" dxfId="301" priority="753" operator="equal">
      <formula>"Selecione uma opção:"</formula>
    </cfRule>
  </conditionalFormatting>
  <conditionalFormatting sqref="I57:I58">
    <cfRule type="expression" dxfId="300" priority="754">
      <formula>$N$5="S"</formula>
    </cfRule>
  </conditionalFormatting>
  <conditionalFormatting sqref="I57:I58">
    <cfRule type="containsText" dxfId="299" priority="755" operator="containsText" text="Preencha">
      <formula>NOT(ISERROR(SEARCH("Preencha",I57)))</formula>
    </cfRule>
    <cfRule type="cellIs" dxfId="298" priority="756" operator="equal">
      <formula>"Selecione uma opção:"</formula>
    </cfRule>
  </conditionalFormatting>
  <conditionalFormatting sqref="I63">
    <cfRule type="expression" dxfId="297" priority="757">
      <formula>$N$5="S"</formula>
    </cfRule>
  </conditionalFormatting>
  <conditionalFormatting sqref="I63">
    <cfRule type="containsText" dxfId="296" priority="758" operator="containsText" text="Preencha">
      <formula>NOT(ISERROR(SEARCH("Preencha",I63)))</formula>
    </cfRule>
    <cfRule type="cellIs" dxfId="295" priority="759" operator="equal">
      <formula>"Selecione uma opção:"</formula>
    </cfRule>
  </conditionalFormatting>
  <conditionalFormatting sqref="I71">
    <cfRule type="expression" dxfId="294" priority="760">
      <formula>$N$5="S"</formula>
    </cfRule>
  </conditionalFormatting>
  <conditionalFormatting sqref="I65">
    <cfRule type="expression" dxfId="293" priority="761">
      <formula>$N$5="S"</formula>
    </cfRule>
  </conditionalFormatting>
  <conditionalFormatting sqref="I65 I71">
    <cfRule type="containsText" dxfId="292" priority="762" operator="containsText" text="Preencha">
      <formula>NOT(ISERROR(SEARCH("Preencha",I65)))</formula>
    </cfRule>
    <cfRule type="cellIs" dxfId="291" priority="763" operator="equal">
      <formula>"Selecione uma opção:"</formula>
    </cfRule>
  </conditionalFormatting>
  <conditionalFormatting sqref="I69:I70">
    <cfRule type="expression" dxfId="290" priority="764">
      <formula>$N$5="S"</formula>
    </cfRule>
  </conditionalFormatting>
  <conditionalFormatting sqref="I69:I70">
    <cfRule type="containsText" dxfId="289" priority="765" operator="containsText" text="Preencha">
      <formula>NOT(ISERROR(SEARCH("Preencha",I69)))</formula>
    </cfRule>
    <cfRule type="cellIs" dxfId="288" priority="766" operator="equal">
      <formula>"Selecione uma opção:"</formula>
    </cfRule>
  </conditionalFormatting>
  <conditionalFormatting sqref="I68">
    <cfRule type="expression" dxfId="287" priority="767">
      <formula>$N$5="S"</formula>
    </cfRule>
  </conditionalFormatting>
  <conditionalFormatting sqref="I68">
    <cfRule type="containsText" dxfId="286" priority="768" operator="containsText" text="Preencha">
      <formula>NOT(ISERROR(SEARCH("Preencha",I68)))</formula>
    </cfRule>
    <cfRule type="cellIs" dxfId="285" priority="769" operator="equal">
      <formula>"Selecione uma opção:"</formula>
    </cfRule>
  </conditionalFormatting>
  <conditionalFormatting sqref="I66:I67">
    <cfRule type="expression" dxfId="284" priority="770">
      <formula>$N$5="S"</formula>
    </cfRule>
  </conditionalFormatting>
  <conditionalFormatting sqref="I66:I67">
    <cfRule type="containsText" dxfId="283" priority="771" operator="containsText" text="Preencha">
      <formula>NOT(ISERROR(SEARCH("Preencha",I66)))</formula>
    </cfRule>
    <cfRule type="cellIs" dxfId="282" priority="772" operator="equal">
      <formula>"Selecione uma opção:"</formula>
    </cfRule>
  </conditionalFormatting>
  <conditionalFormatting sqref="I72">
    <cfRule type="expression" dxfId="281" priority="773">
      <formula>$N$5="S"</formula>
    </cfRule>
  </conditionalFormatting>
  <conditionalFormatting sqref="I72">
    <cfRule type="containsText" dxfId="280" priority="774" operator="containsText" text="Preencha">
      <formula>NOT(ISERROR(SEARCH("Preencha",I72)))</formula>
    </cfRule>
    <cfRule type="cellIs" dxfId="279" priority="775" operator="equal">
      <formula>"Selecione uma opção:"</formula>
    </cfRule>
  </conditionalFormatting>
  <conditionalFormatting sqref="I80">
    <cfRule type="expression" dxfId="278" priority="776">
      <formula>$N$5="S"</formula>
    </cfRule>
  </conditionalFormatting>
  <conditionalFormatting sqref="I74">
    <cfRule type="expression" dxfId="277" priority="777">
      <formula>$N$5="S"</formula>
    </cfRule>
  </conditionalFormatting>
  <conditionalFormatting sqref="I74 I80">
    <cfRule type="containsText" dxfId="276" priority="778" operator="containsText" text="Preencha">
      <formula>NOT(ISERROR(SEARCH("Preencha",I74)))</formula>
    </cfRule>
    <cfRule type="cellIs" dxfId="275" priority="779" operator="equal">
      <formula>"Selecione uma opção:"</formula>
    </cfRule>
  </conditionalFormatting>
  <conditionalFormatting sqref="I78:I79">
    <cfRule type="expression" dxfId="274" priority="780">
      <formula>$N$5="S"</formula>
    </cfRule>
  </conditionalFormatting>
  <conditionalFormatting sqref="I78:I79">
    <cfRule type="containsText" dxfId="273" priority="781" operator="containsText" text="Preencha">
      <formula>NOT(ISERROR(SEARCH("Preencha",I78)))</formula>
    </cfRule>
    <cfRule type="cellIs" dxfId="272" priority="782" operator="equal">
      <formula>"Selecione uma opção:"</formula>
    </cfRule>
  </conditionalFormatting>
  <conditionalFormatting sqref="I77">
    <cfRule type="expression" dxfId="271" priority="783">
      <formula>$N$5="S"</formula>
    </cfRule>
  </conditionalFormatting>
  <conditionalFormatting sqref="I77">
    <cfRule type="containsText" dxfId="270" priority="784" operator="containsText" text="Preencha">
      <formula>NOT(ISERROR(SEARCH("Preencha",I77)))</formula>
    </cfRule>
    <cfRule type="cellIs" dxfId="269" priority="785" operator="equal">
      <formula>"Selecione uma opção:"</formula>
    </cfRule>
  </conditionalFormatting>
  <conditionalFormatting sqref="I75:I76">
    <cfRule type="expression" dxfId="268" priority="786">
      <formula>$N$5="S"</formula>
    </cfRule>
  </conditionalFormatting>
  <conditionalFormatting sqref="I75:I76">
    <cfRule type="containsText" dxfId="267" priority="787" operator="containsText" text="Preencha">
      <formula>NOT(ISERROR(SEARCH("Preencha",I75)))</formula>
    </cfRule>
    <cfRule type="cellIs" dxfId="266" priority="788" operator="equal">
      <formula>"Selecione uma opção:"</formula>
    </cfRule>
  </conditionalFormatting>
  <conditionalFormatting sqref="I81">
    <cfRule type="expression" dxfId="265" priority="789">
      <formula>$N$5="S"</formula>
    </cfRule>
  </conditionalFormatting>
  <conditionalFormatting sqref="I81">
    <cfRule type="containsText" dxfId="264" priority="790" operator="containsText" text="Preencha">
      <formula>NOT(ISERROR(SEARCH("Preencha",I81)))</formula>
    </cfRule>
    <cfRule type="cellIs" dxfId="263" priority="791" operator="equal">
      <formula>"Selecione uma opção:"</formula>
    </cfRule>
  </conditionalFormatting>
  <conditionalFormatting sqref="I89">
    <cfRule type="expression" dxfId="262" priority="792">
      <formula>$N$5="S"</formula>
    </cfRule>
  </conditionalFormatting>
  <conditionalFormatting sqref="I83">
    <cfRule type="expression" dxfId="261" priority="793">
      <formula>$N$5="S"</formula>
    </cfRule>
  </conditionalFormatting>
  <conditionalFormatting sqref="I83 I89">
    <cfRule type="containsText" dxfId="260" priority="794" operator="containsText" text="Preencha">
      <formula>NOT(ISERROR(SEARCH("Preencha",I83)))</formula>
    </cfRule>
    <cfRule type="cellIs" dxfId="259" priority="795" operator="equal">
      <formula>"Selecione uma opção:"</formula>
    </cfRule>
  </conditionalFormatting>
  <conditionalFormatting sqref="I87:I88">
    <cfRule type="expression" dxfId="258" priority="796">
      <formula>$N$5="S"</formula>
    </cfRule>
  </conditionalFormatting>
  <conditionalFormatting sqref="I87:I88">
    <cfRule type="containsText" dxfId="257" priority="797" operator="containsText" text="Preencha">
      <formula>NOT(ISERROR(SEARCH("Preencha",I87)))</formula>
    </cfRule>
    <cfRule type="cellIs" dxfId="256" priority="798" operator="equal">
      <formula>"Selecione uma opção:"</formula>
    </cfRule>
  </conditionalFormatting>
  <conditionalFormatting sqref="I86">
    <cfRule type="expression" dxfId="255" priority="799">
      <formula>$N$5="S"</formula>
    </cfRule>
  </conditionalFormatting>
  <conditionalFormatting sqref="I86">
    <cfRule type="containsText" dxfId="254" priority="800" operator="containsText" text="Preencha">
      <formula>NOT(ISERROR(SEARCH("Preencha",I86)))</formula>
    </cfRule>
    <cfRule type="cellIs" dxfId="253" priority="801" operator="equal">
      <formula>"Selecione uma opção:"</formula>
    </cfRule>
  </conditionalFormatting>
  <conditionalFormatting sqref="I84:I85">
    <cfRule type="expression" dxfId="252" priority="802">
      <formula>$N$5="S"</formula>
    </cfRule>
  </conditionalFormatting>
  <conditionalFormatting sqref="I84:I85">
    <cfRule type="containsText" dxfId="251" priority="803" operator="containsText" text="Preencha">
      <formula>NOT(ISERROR(SEARCH("Preencha",I84)))</formula>
    </cfRule>
    <cfRule type="cellIs" dxfId="250" priority="804" operator="equal">
      <formula>"Selecione uma opção:"</formula>
    </cfRule>
  </conditionalFormatting>
  <conditionalFormatting sqref="I90">
    <cfRule type="expression" dxfId="249" priority="805">
      <formula>$N$5="S"</formula>
    </cfRule>
  </conditionalFormatting>
  <conditionalFormatting sqref="I90">
    <cfRule type="containsText" dxfId="248" priority="806" operator="containsText" text="Preencha">
      <formula>NOT(ISERROR(SEARCH("Preencha",I90)))</formula>
    </cfRule>
    <cfRule type="cellIs" dxfId="247" priority="807" operator="equal">
      <formula>"Selecione uma opção:"</formula>
    </cfRule>
  </conditionalFormatting>
  <conditionalFormatting sqref="I98">
    <cfRule type="expression" dxfId="246" priority="808">
      <formula>$N$5="S"</formula>
    </cfRule>
  </conditionalFormatting>
  <conditionalFormatting sqref="I92">
    <cfRule type="expression" dxfId="245" priority="809">
      <formula>$N$5="S"</formula>
    </cfRule>
  </conditionalFormatting>
  <conditionalFormatting sqref="I92 I98">
    <cfRule type="containsText" dxfId="244" priority="810" operator="containsText" text="Preencha">
      <formula>NOT(ISERROR(SEARCH("Preencha",I92)))</formula>
    </cfRule>
    <cfRule type="cellIs" dxfId="243" priority="811" operator="equal">
      <formula>"Selecione uma opção:"</formula>
    </cfRule>
  </conditionalFormatting>
  <conditionalFormatting sqref="I96:I97">
    <cfRule type="expression" dxfId="242" priority="812">
      <formula>$N$5="S"</formula>
    </cfRule>
  </conditionalFormatting>
  <conditionalFormatting sqref="I96:I97">
    <cfRule type="containsText" dxfId="241" priority="813" operator="containsText" text="Preencha">
      <formula>NOT(ISERROR(SEARCH("Preencha",I96)))</formula>
    </cfRule>
    <cfRule type="cellIs" dxfId="240" priority="814" operator="equal">
      <formula>"Selecione uma opção:"</formula>
    </cfRule>
  </conditionalFormatting>
  <conditionalFormatting sqref="I95">
    <cfRule type="expression" dxfId="239" priority="815">
      <formula>$N$5="S"</formula>
    </cfRule>
  </conditionalFormatting>
  <conditionalFormatting sqref="I95">
    <cfRule type="containsText" dxfId="238" priority="816" operator="containsText" text="Preencha">
      <formula>NOT(ISERROR(SEARCH("Preencha",I95)))</formula>
    </cfRule>
    <cfRule type="cellIs" dxfId="237" priority="817" operator="equal">
      <formula>"Selecione uma opção:"</formula>
    </cfRule>
  </conditionalFormatting>
  <conditionalFormatting sqref="I93:I94">
    <cfRule type="expression" dxfId="236" priority="818">
      <formula>$N$5="S"</formula>
    </cfRule>
  </conditionalFormatting>
  <conditionalFormatting sqref="I93:I94">
    <cfRule type="containsText" dxfId="235" priority="819" operator="containsText" text="Preencha">
      <formula>NOT(ISERROR(SEARCH("Preencha",I93)))</formula>
    </cfRule>
    <cfRule type="cellIs" dxfId="234" priority="820" operator="equal">
      <formula>"Selecione uma opção:"</formula>
    </cfRule>
  </conditionalFormatting>
  <conditionalFormatting sqref="I99">
    <cfRule type="expression" dxfId="233" priority="821">
      <formula>$N$5="S"</formula>
    </cfRule>
  </conditionalFormatting>
  <conditionalFormatting sqref="I99">
    <cfRule type="containsText" dxfId="232" priority="822" operator="containsText" text="Preencha">
      <formula>NOT(ISERROR(SEARCH("Preencha",I99)))</formula>
    </cfRule>
    <cfRule type="cellIs" dxfId="231" priority="823" operator="equal">
      <formula>"Selecione uma opção:"</formula>
    </cfRule>
  </conditionalFormatting>
  <conditionalFormatting sqref="I107">
    <cfRule type="expression" dxfId="230" priority="824">
      <formula>$N$5="S"</formula>
    </cfRule>
  </conditionalFormatting>
  <conditionalFormatting sqref="I101">
    <cfRule type="expression" dxfId="229" priority="825">
      <formula>$N$5="S"</formula>
    </cfRule>
  </conditionalFormatting>
  <conditionalFormatting sqref="I101 I107">
    <cfRule type="containsText" dxfId="228" priority="826" operator="containsText" text="Preencha">
      <formula>NOT(ISERROR(SEARCH("Preencha",I101)))</formula>
    </cfRule>
    <cfRule type="cellIs" dxfId="227" priority="827" operator="equal">
      <formula>"Selecione uma opção:"</formula>
    </cfRule>
  </conditionalFormatting>
  <conditionalFormatting sqref="I105:I106">
    <cfRule type="expression" dxfId="226" priority="828">
      <formula>$N$5="S"</formula>
    </cfRule>
  </conditionalFormatting>
  <conditionalFormatting sqref="I105:I106">
    <cfRule type="containsText" dxfId="225" priority="829" operator="containsText" text="Preencha">
      <formula>NOT(ISERROR(SEARCH("Preencha",I105)))</formula>
    </cfRule>
    <cfRule type="cellIs" dxfId="224" priority="830" operator="equal">
      <formula>"Selecione uma opção:"</formula>
    </cfRule>
  </conditionalFormatting>
  <conditionalFormatting sqref="I104">
    <cfRule type="expression" dxfId="223" priority="831">
      <formula>$N$5="S"</formula>
    </cfRule>
  </conditionalFormatting>
  <conditionalFormatting sqref="I104">
    <cfRule type="containsText" dxfId="222" priority="832" operator="containsText" text="Preencha">
      <formula>NOT(ISERROR(SEARCH("Preencha",I104)))</formula>
    </cfRule>
    <cfRule type="cellIs" dxfId="221" priority="833" operator="equal">
      <formula>"Selecione uma opção:"</formula>
    </cfRule>
  </conditionalFormatting>
  <conditionalFormatting sqref="I102:I103">
    <cfRule type="expression" dxfId="220" priority="834">
      <formula>$N$5="S"</formula>
    </cfRule>
  </conditionalFormatting>
  <conditionalFormatting sqref="I102:I103">
    <cfRule type="containsText" dxfId="219" priority="835" operator="containsText" text="Preencha">
      <formula>NOT(ISERROR(SEARCH("Preencha",I102)))</formula>
    </cfRule>
    <cfRule type="cellIs" dxfId="218" priority="836" operator="equal">
      <formula>"Selecione uma opção:"</formula>
    </cfRule>
  </conditionalFormatting>
  <conditionalFormatting sqref="I108">
    <cfRule type="expression" dxfId="217" priority="837">
      <formula>$N$5="S"</formula>
    </cfRule>
  </conditionalFormatting>
  <conditionalFormatting sqref="I108">
    <cfRule type="containsText" dxfId="216" priority="838" operator="containsText" text="Preencha">
      <formula>NOT(ISERROR(SEARCH("Preencha",I108)))</formula>
    </cfRule>
    <cfRule type="cellIs" dxfId="215" priority="839" operator="equal">
      <formula>"Selecione uma opção:"</formula>
    </cfRule>
  </conditionalFormatting>
  <conditionalFormatting sqref="H53">
    <cfRule type="expression" dxfId="214" priority="840">
      <formula>$N$5="S"</formula>
    </cfRule>
  </conditionalFormatting>
  <conditionalFormatting sqref="H47">
    <cfRule type="expression" dxfId="213" priority="841">
      <formula>$N$5="S"</formula>
    </cfRule>
  </conditionalFormatting>
  <conditionalFormatting sqref="H47 H53">
    <cfRule type="containsText" dxfId="212" priority="842" operator="containsText" text="Preencha">
      <formula>NOT(ISERROR(SEARCH("Preencha",H47)))</formula>
    </cfRule>
    <cfRule type="cellIs" dxfId="211" priority="843" operator="equal">
      <formula>"Selecione uma opção:"</formula>
    </cfRule>
  </conditionalFormatting>
  <conditionalFormatting sqref="H51:H52">
    <cfRule type="expression" dxfId="210" priority="844">
      <formula>$N$5="S"</formula>
    </cfRule>
  </conditionalFormatting>
  <conditionalFormatting sqref="H51:H52">
    <cfRule type="containsText" dxfId="209" priority="845" operator="containsText" text="Preencha">
      <formula>NOT(ISERROR(SEARCH("Preencha",H51)))</formula>
    </cfRule>
    <cfRule type="cellIs" dxfId="208" priority="846" operator="equal">
      <formula>"Selecione uma opção:"</formula>
    </cfRule>
  </conditionalFormatting>
  <conditionalFormatting sqref="H50">
    <cfRule type="expression" dxfId="207" priority="847">
      <formula>$N$5="S"</formula>
    </cfRule>
  </conditionalFormatting>
  <conditionalFormatting sqref="H50">
    <cfRule type="containsText" dxfId="206" priority="848" operator="containsText" text="Preencha">
      <formula>NOT(ISERROR(SEARCH("Preencha",H50)))</formula>
    </cfRule>
    <cfRule type="cellIs" dxfId="205" priority="849" operator="equal">
      <formula>"Selecione uma opção:"</formula>
    </cfRule>
  </conditionalFormatting>
  <conditionalFormatting sqref="H48:H49">
    <cfRule type="expression" dxfId="204" priority="850">
      <formula>$N$5="S"</formula>
    </cfRule>
  </conditionalFormatting>
  <conditionalFormatting sqref="H48:H49">
    <cfRule type="containsText" dxfId="203" priority="851" operator="containsText" text="Preencha">
      <formula>NOT(ISERROR(SEARCH("Preencha",H48)))</formula>
    </cfRule>
    <cfRule type="cellIs" dxfId="202" priority="852" operator="equal">
      <formula>"Selecione uma opção:"</formula>
    </cfRule>
  </conditionalFormatting>
  <conditionalFormatting sqref="H54">
    <cfRule type="expression" dxfId="201" priority="853">
      <formula>$N$5="S"</formula>
    </cfRule>
  </conditionalFormatting>
  <conditionalFormatting sqref="H54">
    <cfRule type="containsText" dxfId="200" priority="854" operator="containsText" text="Preencha">
      <formula>NOT(ISERROR(SEARCH("Preencha",H54)))</formula>
    </cfRule>
    <cfRule type="cellIs" dxfId="199" priority="855" operator="equal">
      <formula>"Selecione uma opção:"</formula>
    </cfRule>
  </conditionalFormatting>
  <conditionalFormatting sqref="H55">
    <cfRule type="expression" dxfId="198" priority="856">
      <formula>$N$5="S"</formula>
    </cfRule>
  </conditionalFormatting>
  <conditionalFormatting sqref="H55">
    <cfRule type="containsText" dxfId="197" priority="857" operator="containsText" text="Preencha">
      <formula>NOT(ISERROR(SEARCH("Preencha",H55)))</formula>
    </cfRule>
    <cfRule type="cellIs" dxfId="196" priority="858" operator="equal">
      <formula>"Selecione uma opção:"</formula>
    </cfRule>
  </conditionalFormatting>
  <conditionalFormatting sqref="H62">
    <cfRule type="expression" dxfId="195" priority="859">
      <formula>$N$5="S"</formula>
    </cfRule>
  </conditionalFormatting>
  <conditionalFormatting sqref="H56">
    <cfRule type="expression" dxfId="194" priority="860">
      <formula>$N$5="S"</formula>
    </cfRule>
  </conditionalFormatting>
  <conditionalFormatting sqref="H56 H62">
    <cfRule type="containsText" dxfId="193" priority="861" operator="containsText" text="Preencha">
      <formula>NOT(ISERROR(SEARCH("Preencha",H56)))</formula>
    </cfRule>
    <cfRule type="cellIs" dxfId="192" priority="862" operator="equal">
      <formula>"Selecione uma opção:"</formula>
    </cfRule>
  </conditionalFormatting>
  <conditionalFormatting sqref="H60:H61">
    <cfRule type="expression" dxfId="191" priority="863">
      <formula>$N$5="S"</formula>
    </cfRule>
  </conditionalFormatting>
  <conditionalFormatting sqref="H60:H61">
    <cfRule type="containsText" dxfId="190" priority="864" operator="containsText" text="Preencha">
      <formula>NOT(ISERROR(SEARCH("Preencha",H60)))</formula>
    </cfRule>
    <cfRule type="cellIs" dxfId="189" priority="865" operator="equal">
      <formula>"Selecione uma opção:"</formula>
    </cfRule>
  </conditionalFormatting>
  <conditionalFormatting sqref="H59">
    <cfRule type="expression" dxfId="188" priority="866">
      <formula>$N$5="S"</formula>
    </cfRule>
  </conditionalFormatting>
  <conditionalFormatting sqref="H59">
    <cfRule type="containsText" dxfId="187" priority="867" operator="containsText" text="Preencha">
      <formula>NOT(ISERROR(SEARCH("Preencha",H59)))</formula>
    </cfRule>
    <cfRule type="cellIs" dxfId="186" priority="868" operator="equal">
      <formula>"Selecione uma opção:"</formula>
    </cfRule>
  </conditionalFormatting>
  <conditionalFormatting sqref="H57:H58">
    <cfRule type="expression" dxfId="185" priority="869">
      <formula>$N$5="S"</formula>
    </cfRule>
  </conditionalFormatting>
  <conditionalFormatting sqref="H57:H58">
    <cfRule type="containsText" dxfId="184" priority="870" operator="containsText" text="Preencha">
      <formula>NOT(ISERROR(SEARCH("Preencha",H57)))</formula>
    </cfRule>
    <cfRule type="cellIs" dxfId="183" priority="871" operator="equal">
      <formula>"Selecione uma opção:"</formula>
    </cfRule>
  </conditionalFormatting>
  <conditionalFormatting sqref="H63">
    <cfRule type="expression" dxfId="182" priority="872">
      <formula>$N$5="S"</formula>
    </cfRule>
  </conditionalFormatting>
  <conditionalFormatting sqref="H63">
    <cfRule type="containsText" dxfId="181" priority="873" operator="containsText" text="Preencha">
      <formula>NOT(ISERROR(SEARCH("Preencha",H63)))</formula>
    </cfRule>
    <cfRule type="cellIs" dxfId="180" priority="874" operator="equal">
      <formula>"Selecione uma opção:"</formula>
    </cfRule>
  </conditionalFormatting>
  <conditionalFormatting sqref="H64">
    <cfRule type="expression" dxfId="179" priority="875">
      <formula>$N$5="S"</formula>
    </cfRule>
  </conditionalFormatting>
  <conditionalFormatting sqref="H64">
    <cfRule type="containsText" dxfId="178" priority="876" operator="containsText" text="Preencha">
      <formula>NOT(ISERROR(SEARCH("Preencha",H64)))</formula>
    </cfRule>
    <cfRule type="cellIs" dxfId="177" priority="877" operator="equal">
      <formula>"Selecione uma opção:"</formula>
    </cfRule>
  </conditionalFormatting>
  <conditionalFormatting sqref="H71">
    <cfRule type="expression" dxfId="176" priority="878">
      <formula>$N$5="S"</formula>
    </cfRule>
  </conditionalFormatting>
  <conditionalFormatting sqref="H65">
    <cfRule type="expression" dxfId="175" priority="879">
      <formula>$N$5="S"</formula>
    </cfRule>
  </conditionalFormatting>
  <conditionalFormatting sqref="H65 H71">
    <cfRule type="containsText" dxfId="174" priority="880" operator="containsText" text="Preencha">
      <formula>NOT(ISERROR(SEARCH("Preencha",H65)))</formula>
    </cfRule>
    <cfRule type="cellIs" dxfId="173" priority="881" operator="equal">
      <formula>"Selecione uma opção:"</formula>
    </cfRule>
  </conditionalFormatting>
  <conditionalFormatting sqref="H69:H70">
    <cfRule type="expression" dxfId="172" priority="882">
      <formula>$N$5="S"</formula>
    </cfRule>
  </conditionalFormatting>
  <conditionalFormatting sqref="H69:H70">
    <cfRule type="containsText" dxfId="171" priority="883" operator="containsText" text="Preencha">
      <formula>NOT(ISERROR(SEARCH("Preencha",H69)))</formula>
    </cfRule>
    <cfRule type="cellIs" dxfId="170" priority="884" operator="equal">
      <formula>"Selecione uma opção:"</formula>
    </cfRule>
  </conditionalFormatting>
  <conditionalFormatting sqref="H68">
    <cfRule type="expression" dxfId="169" priority="885">
      <formula>$N$5="S"</formula>
    </cfRule>
  </conditionalFormatting>
  <conditionalFormatting sqref="H68">
    <cfRule type="containsText" dxfId="168" priority="886" operator="containsText" text="Preencha">
      <formula>NOT(ISERROR(SEARCH("Preencha",H68)))</formula>
    </cfRule>
    <cfRule type="cellIs" dxfId="167" priority="887" operator="equal">
      <formula>"Selecione uma opção:"</formula>
    </cfRule>
  </conditionalFormatting>
  <conditionalFormatting sqref="H66:H67">
    <cfRule type="expression" dxfId="166" priority="888">
      <formula>$N$5="S"</formula>
    </cfRule>
  </conditionalFormatting>
  <conditionalFormatting sqref="H66:H67">
    <cfRule type="containsText" dxfId="165" priority="889" operator="containsText" text="Preencha">
      <formula>NOT(ISERROR(SEARCH("Preencha",H66)))</formula>
    </cfRule>
    <cfRule type="cellIs" dxfId="164" priority="890" operator="equal">
      <formula>"Selecione uma opção:"</formula>
    </cfRule>
  </conditionalFormatting>
  <conditionalFormatting sqref="H72">
    <cfRule type="expression" dxfId="163" priority="891">
      <formula>$N$5="S"</formula>
    </cfRule>
  </conditionalFormatting>
  <conditionalFormatting sqref="H72">
    <cfRule type="containsText" dxfId="162" priority="892" operator="containsText" text="Preencha">
      <formula>NOT(ISERROR(SEARCH("Preencha",H72)))</formula>
    </cfRule>
    <cfRule type="cellIs" dxfId="161" priority="893" operator="equal">
      <formula>"Selecione uma opção:"</formula>
    </cfRule>
  </conditionalFormatting>
  <conditionalFormatting sqref="H73">
    <cfRule type="expression" dxfId="160" priority="894">
      <formula>$N$5="S"</formula>
    </cfRule>
  </conditionalFormatting>
  <conditionalFormatting sqref="H73">
    <cfRule type="containsText" dxfId="159" priority="895" operator="containsText" text="Preencha">
      <formula>NOT(ISERROR(SEARCH("Preencha",H73)))</formula>
    </cfRule>
    <cfRule type="cellIs" dxfId="158" priority="896" operator="equal">
      <formula>"Selecione uma opção:"</formula>
    </cfRule>
  </conditionalFormatting>
  <conditionalFormatting sqref="H82">
    <cfRule type="expression" dxfId="157" priority="897">
      <formula>$N$5="S"</formula>
    </cfRule>
  </conditionalFormatting>
  <conditionalFormatting sqref="H82">
    <cfRule type="containsText" dxfId="156" priority="898" operator="containsText" text="Preencha">
      <formula>NOT(ISERROR(SEARCH("Preencha",H82)))</formula>
    </cfRule>
    <cfRule type="cellIs" dxfId="155" priority="899" operator="equal">
      <formula>"Selecione uma opção:"</formula>
    </cfRule>
  </conditionalFormatting>
  <conditionalFormatting sqref="G13:J14">
    <cfRule type="containsText" dxfId="154" priority="900" operator="containsText" text="Preencha">
      <formula>NOT(ISERROR(SEARCH("Preencha",G13)))</formula>
    </cfRule>
    <cfRule type="cellIs" dxfId="153" priority="901" operator="equal">
      <formula>"Selecione uma opção:"</formula>
    </cfRule>
  </conditionalFormatting>
  <conditionalFormatting sqref="H91">
    <cfRule type="expression" dxfId="152" priority="902">
      <formula>$N$5="S"</formula>
    </cfRule>
  </conditionalFormatting>
  <conditionalFormatting sqref="H91">
    <cfRule type="containsText" dxfId="151" priority="903" operator="containsText" text="Preencha">
      <formula>NOT(ISERROR(SEARCH("Preencha",H91)))</formula>
    </cfRule>
    <cfRule type="cellIs" dxfId="150" priority="904" operator="equal">
      <formula>"Selecione uma opção:"</formula>
    </cfRule>
  </conditionalFormatting>
  <conditionalFormatting sqref="K13:K14">
    <cfRule type="expression" dxfId="149" priority="905">
      <formula>$N$5="S"</formula>
    </cfRule>
  </conditionalFormatting>
  <conditionalFormatting sqref="B111:J112 B113:B119 B122 K121:K124 K111:K119">
    <cfRule type="containsText" dxfId="148" priority="906" operator="containsText" text="Preencha">
      <formula>NOT(ISERROR(SEARCH("Preencha",B111)))</formula>
    </cfRule>
    <cfRule type="cellIs" dxfId="147" priority="907" operator="equal">
      <formula>"Selecione uma opção:"</formula>
    </cfRule>
  </conditionalFormatting>
  <conditionalFormatting sqref="H100">
    <cfRule type="expression" dxfId="146" priority="908">
      <formula>$N$5="S"</formula>
    </cfRule>
  </conditionalFormatting>
  <conditionalFormatting sqref="H100">
    <cfRule type="containsText" dxfId="145" priority="909" operator="containsText" text="Preencha">
      <formula>NOT(ISERROR(SEARCH("Preencha",H100)))</formula>
    </cfRule>
    <cfRule type="cellIs" dxfId="144" priority="910" operator="equal">
      <formula>"Selecione uma opção:"</formula>
    </cfRule>
  </conditionalFormatting>
  <conditionalFormatting sqref="H109">
    <cfRule type="expression" dxfId="143" priority="911">
      <formula>$N$5="S"</formula>
    </cfRule>
  </conditionalFormatting>
  <conditionalFormatting sqref="H109">
    <cfRule type="containsText" dxfId="142" priority="912" operator="containsText" text="Preencha">
      <formula>NOT(ISERROR(SEARCH("Preencha",H109)))</formula>
    </cfRule>
    <cfRule type="cellIs" dxfId="141" priority="913" operator="equal">
      <formula>"Selecione uma opção:"</formula>
    </cfRule>
  </conditionalFormatting>
  <conditionalFormatting sqref="B13:F14 K13:K14">
    <cfRule type="containsText" dxfId="140" priority="914" operator="containsText" text="Preencha">
      <formula>NOT(ISERROR(SEARCH("Preencha",B13)))</formula>
    </cfRule>
    <cfRule type="cellIs" dxfId="139" priority="915" operator="equal">
      <formula>"Selecione uma opção:"</formula>
    </cfRule>
  </conditionalFormatting>
  <conditionalFormatting sqref="B111:J112 B113:B119 B122">
    <cfRule type="expression" dxfId="138" priority="916">
      <formula>#REF!="Selecione uma opção:"</formula>
    </cfRule>
    <cfRule type="expression" dxfId="137" priority="917">
      <formula>#REF!="  Não reembolsável"</formula>
    </cfRule>
  </conditionalFormatting>
  <conditionalFormatting sqref="D116:E116 D117:D119 D122:G122">
    <cfRule type="expression" dxfId="136" priority="918">
      <formula>$B116&gt;$B$15</formula>
    </cfRule>
  </conditionalFormatting>
  <conditionalFormatting sqref="B123:E124">
    <cfRule type="containsText" dxfId="135" priority="919" operator="containsText" text="Preencha">
      <formula>NOT(ISERROR(SEARCH("Preencha",B123)))</formula>
    </cfRule>
    <cfRule type="cellIs" dxfId="134" priority="920" operator="equal">
      <formula>"Selecione uma opção:"</formula>
    </cfRule>
  </conditionalFormatting>
  <conditionalFormatting sqref="B123:E124">
    <cfRule type="expression" dxfId="133" priority="921">
      <formula>#REF!="Selecione uma opção:"</formula>
    </cfRule>
    <cfRule type="expression" dxfId="132" priority="922">
      <formula>#REF!="  Não reembolsável"</formula>
    </cfRule>
  </conditionalFormatting>
  <conditionalFormatting sqref="F123:F124">
    <cfRule type="containsText" dxfId="131" priority="923" operator="containsText" text="Preencha">
      <formula>NOT(ISERROR(SEARCH("Preencha",F123)))</formula>
    </cfRule>
    <cfRule type="cellIs" dxfId="130" priority="924" operator="equal">
      <formula>"Selecione uma opção:"</formula>
    </cfRule>
  </conditionalFormatting>
  <conditionalFormatting sqref="F123:F124">
    <cfRule type="expression" dxfId="129" priority="925">
      <formula>#REF!="Selecione uma opção:"</formula>
    </cfRule>
    <cfRule type="expression" dxfId="128" priority="926">
      <formula>#REF!="  Não reembolsável"</formula>
    </cfRule>
  </conditionalFormatting>
  <conditionalFormatting sqref="E117:E119">
    <cfRule type="expression" dxfId="127" priority="927">
      <formula>$B117&gt;$B$15</formula>
    </cfRule>
  </conditionalFormatting>
  <conditionalFormatting sqref="J113">
    <cfRule type="containsText" dxfId="126" priority="928" operator="containsText" text="Preencha">
      <formula>NOT(ISERROR(SEARCH("Preencha",J113)))</formula>
    </cfRule>
    <cfRule type="cellIs" dxfId="125" priority="929" operator="equal">
      <formula>"Selecione uma opção:"</formula>
    </cfRule>
  </conditionalFormatting>
  <conditionalFormatting sqref="J113">
    <cfRule type="expression" dxfId="124" priority="930">
      <formula>#REF!="Selecione uma opção:"</formula>
    </cfRule>
    <cfRule type="expression" dxfId="123" priority="931">
      <formula>#REF!="  Não reembolsável"</formula>
    </cfRule>
  </conditionalFormatting>
  <conditionalFormatting sqref="I113">
    <cfRule type="containsText" dxfId="122" priority="932" operator="containsText" text="Preencha">
      <formula>NOT(ISERROR(SEARCH("Preencha",I113)))</formula>
    </cfRule>
    <cfRule type="cellIs" dxfId="121" priority="933" operator="equal">
      <formula>"Selecione uma opção:"</formula>
    </cfRule>
  </conditionalFormatting>
  <conditionalFormatting sqref="I113">
    <cfRule type="expression" dxfId="120" priority="934">
      <formula>#REF!="Selecione uma opção:"</formula>
    </cfRule>
    <cfRule type="expression" dxfId="119" priority="935">
      <formula>#REF!="  Não reembolsável"</formula>
    </cfRule>
  </conditionalFormatting>
  <conditionalFormatting sqref="G123:G124">
    <cfRule type="containsText" dxfId="118" priority="936" operator="containsText" text="Preencha">
      <formula>NOT(ISERROR(SEARCH("Preencha",G123)))</formula>
    </cfRule>
    <cfRule type="cellIs" dxfId="117" priority="937" operator="equal">
      <formula>"Selecione uma opção:"</formula>
    </cfRule>
  </conditionalFormatting>
  <conditionalFormatting sqref="G123:G124">
    <cfRule type="expression" dxfId="116" priority="938">
      <formula>#REF!="Selecione uma opção:"</formula>
    </cfRule>
    <cfRule type="expression" dxfId="115" priority="939">
      <formula>#REF!="  Não reembolsável"</formula>
    </cfRule>
  </conditionalFormatting>
  <conditionalFormatting sqref="F116:G118">
    <cfRule type="expression" dxfId="114" priority="940">
      <formula>$B116&gt;$B$15</formula>
    </cfRule>
  </conditionalFormatting>
  <conditionalFormatting sqref="F119:G119">
    <cfRule type="expression" dxfId="113" priority="941">
      <formula>$B119&gt;$B$15</formula>
    </cfRule>
  </conditionalFormatting>
  <conditionalFormatting sqref="J124">
    <cfRule type="containsText" dxfId="112" priority="942" operator="containsText" text="Preencha">
      <formula>NOT(ISERROR(SEARCH("Preencha",J124)))</formula>
    </cfRule>
    <cfRule type="cellIs" dxfId="111" priority="943" operator="equal">
      <formula>"Selecione uma opção:"</formula>
    </cfRule>
  </conditionalFormatting>
  <conditionalFormatting sqref="J124">
    <cfRule type="expression" dxfId="110" priority="944">
      <formula>#REF!="Selecione uma opção:"</formula>
    </cfRule>
    <cfRule type="expression" dxfId="109" priority="945">
      <formula>#REF!="  Não reembolsável"</formula>
    </cfRule>
  </conditionalFormatting>
  <conditionalFormatting sqref="B121">
    <cfRule type="containsText" dxfId="108" priority="946" operator="containsText" text="Preencha">
      <formula>NOT(ISERROR(SEARCH("Preencha",B121)))</formula>
    </cfRule>
    <cfRule type="cellIs" dxfId="107" priority="947" operator="equal">
      <formula>"Selecione uma opção:"</formula>
    </cfRule>
  </conditionalFormatting>
  <conditionalFormatting sqref="B121">
    <cfRule type="expression" dxfId="106" priority="948">
      <formula>#REF!="Selecione uma opção:"</formula>
    </cfRule>
    <cfRule type="expression" dxfId="105" priority="949">
      <formula>#REF!="  Não reembolsável"</formula>
    </cfRule>
  </conditionalFormatting>
  <conditionalFormatting sqref="F121:G121">
    <cfRule type="expression" dxfId="104" priority="950">
      <formula>$B121&gt;$B$15</formula>
    </cfRule>
  </conditionalFormatting>
  <conditionalFormatting sqref="D121">
    <cfRule type="expression" dxfId="103" priority="951">
      <formula>$B121&gt;$B$15</formula>
    </cfRule>
  </conditionalFormatting>
  <conditionalFormatting sqref="E121">
    <cfRule type="expression" dxfId="102" priority="952">
      <formula>$B121&gt;$B$15</formula>
    </cfRule>
  </conditionalFormatting>
  <conditionalFormatting sqref="K121:K124 K111:K119">
    <cfRule type="expression" dxfId="101" priority="953">
      <formula>$N$5="S"</formula>
    </cfRule>
  </conditionalFormatting>
  <conditionalFormatting sqref="K120">
    <cfRule type="containsText" dxfId="100" priority="954" operator="containsText" text="Preencha">
      <formula>NOT(ISERROR(SEARCH("Preencha",K120)))</formula>
    </cfRule>
    <cfRule type="cellIs" dxfId="99" priority="955" operator="equal">
      <formula>"Selecione uma opção:"</formula>
    </cfRule>
  </conditionalFormatting>
  <conditionalFormatting sqref="B120">
    <cfRule type="containsText" dxfId="98" priority="956" operator="containsText" text="Preencha">
      <formula>NOT(ISERROR(SEARCH("Preencha",B120)))</formula>
    </cfRule>
    <cfRule type="cellIs" dxfId="97" priority="957" operator="equal">
      <formula>"Selecione uma opção:"</formula>
    </cfRule>
  </conditionalFormatting>
  <conditionalFormatting sqref="B120">
    <cfRule type="expression" dxfId="96" priority="958">
      <formula>#REF!="Selecione uma opção:"</formula>
    </cfRule>
    <cfRule type="expression" dxfId="95" priority="959">
      <formula>#REF!="  Não reembolsável"</formula>
    </cfRule>
  </conditionalFormatting>
  <conditionalFormatting sqref="F120:G120">
    <cfRule type="expression" dxfId="94" priority="960">
      <formula>$B120&gt;$B$15</formula>
    </cfRule>
  </conditionalFormatting>
  <conditionalFormatting sqref="D120">
    <cfRule type="expression" dxfId="93" priority="961">
      <formula>$B120&gt;$B$15</formula>
    </cfRule>
  </conditionalFormatting>
  <conditionalFormatting sqref="E120">
    <cfRule type="expression" dxfId="92" priority="962">
      <formula>$B120&gt;$B$15</formula>
    </cfRule>
  </conditionalFormatting>
  <conditionalFormatting sqref="K120">
    <cfRule type="expression" dxfId="91" priority="963">
      <formula>$N$5="S"</formula>
    </cfRule>
  </conditionalFormatting>
  <conditionalFormatting sqref="H124:I124">
    <cfRule type="containsText" dxfId="90" priority="964" operator="containsText" text="Preencha">
      <formula>NOT(ISERROR(SEARCH("Preencha",H124)))</formula>
    </cfRule>
    <cfRule type="cellIs" dxfId="89" priority="965" operator="equal">
      <formula>"Selecione uma opção:"</formula>
    </cfRule>
  </conditionalFormatting>
  <conditionalFormatting sqref="H124:I124">
    <cfRule type="expression" dxfId="88" priority="966">
      <formula>#REF!="Selecione uma opção:"</formula>
    </cfRule>
    <cfRule type="expression" dxfId="87" priority="967">
      <formula>#REF!="  Não reembolsável"</formula>
    </cfRule>
  </conditionalFormatting>
  <conditionalFormatting sqref="H121:J123 H114:J119">
    <cfRule type="containsText" dxfId="86" priority="968" operator="containsText" text="Preencha">
      <formula>NOT(ISERROR(SEARCH("Preencha",H114)))</formula>
    </cfRule>
    <cfRule type="cellIs" dxfId="85" priority="969" operator="equal">
      <formula>"Selecione uma opção:"</formula>
    </cfRule>
  </conditionalFormatting>
  <conditionalFormatting sqref="H121:J123 H114:J119">
    <cfRule type="expression" dxfId="84" priority="970">
      <formula>$N$5="S"</formula>
    </cfRule>
  </conditionalFormatting>
  <conditionalFormatting sqref="H120:J120">
    <cfRule type="containsText" dxfId="83" priority="971" operator="containsText" text="Preencha">
      <formula>NOT(ISERROR(SEARCH("Preencha",H120)))</formula>
    </cfRule>
    <cfRule type="cellIs" dxfId="82" priority="972" operator="equal">
      <formula>"Selecione uma opção:"</formula>
    </cfRule>
  </conditionalFormatting>
  <conditionalFormatting sqref="H120:J120">
    <cfRule type="expression" dxfId="81" priority="973">
      <formula>$N$5="S"</formula>
    </cfRule>
  </conditionalFormatting>
  <conditionalFormatting sqref="H80">
    <cfRule type="expression" dxfId="80" priority="974">
      <formula>$N$5="S"</formula>
    </cfRule>
  </conditionalFormatting>
  <conditionalFormatting sqref="H74">
    <cfRule type="expression" dxfId="79" priority="975">
      <formula>$N$5="S"</formula>
    </cfRule>
  </conditionalFormatting>
  <conditionalFormatting sqref="H74 H80">
    <cfRule type="containsText" dxfId="78" priority="976" operator="containsText" text="Preencha">
      <formula>NOT(ISERROR(SEARCH("Preencha",H74)))</formula>
    </cfRule>
    <cfRule type="cellIs" dxfId="77" priority="977" operator="equal">
      <formula>"Selecione uma opção:"</formula>
    </cfRule>
  </conditionalFormatting>
  <conditionalFormatting sqref="H78:H79">
    <cfRule type="expression" dxfId="76" priority="978">
      <formula>$N$5="S"</formula>
    </cfRule>
  </conditionalFormatting>
  <conditionalFormatting sqref="H78:H79">
    <cfRule type="containsText" dxfId="75" priority="979" operator="containsText" text="Preencha">
      <formula>NOT(ISERROR(SEARCH("Preencha",H78)))</formula>
    </cfRule>
    <cfRule type="cellIs" dxfId="74" priority="980" operator="equal">
      <formula>"Selecione uma opção:"</formula>
    </cfRule>
  </conditionalFormatting>
  <conditionalFormatting sqref="H77">
    <cfRule type="expression" dxfId="73" priority="981">
      <formula>$N$5="S"</formula>
    </cfRule>
  </conditionalFormatting>
  <conditionalFormatting sqref="H77">
    <cfRule type="containsText" dxfId="72" priority="982" operator="containsText" text="Preencha">
      <formula>NOT(ISERROR(SEARCH("Preencha",H77)))</formula>
    </cfRule>
    <cfRule type="cellIs" dxfId="71" priority="983" operator="equal">
      <formula>"Selecione uma opção:"</formula>
    </cfRule>
  </conditionalFormatting>
  <conditionalFormatting sqref="H75:H76">
    <cfRule type="expression" dxfId="70" priority="984">
      <formula>$N$5="S"</formula>
    </cfRule>
  </conditionalFormatting>
  <conditionalFormatting sqref="H75:H76">
    <cfRule type="containsText" dxfId="69" priority="985" operator="containsText" text="Preencha">
      <formula>NOT(ISERROR(SEARCH("Preencha",H75)))</formula>
    </cfRule>
    <cfRule type="cellIs" dxfId="68" priority="986" operator="equal">
      <formula>"Selecione uma opção:"</formula>
    </cfRule>
  </conditionalFormatting>
  <conditionalFormatting sqref="H81">
    <cfRule type="expression" dxfId="67" priority="987">
      <formula>$N$5="S"</formula>
    </cfRule>
  </conditionalFormatting>
  <conditionalFormatting sqref="H81">
    <cfRule type="containsText" dxfId="66" priority="988" operator="containsText" text="Preencha">
      <formula>NOT(ISERROR(SEARCH("Preencha",H81)))</formula>
    </cfRule>
    <cfRule type="cellIs" dxfId="65" priority="989" operator="equal">
      <formula>"Selecione uma opção:"</formula>
    </cfRule>
  </conditionalFormatting>
  <conditionalFormatting sqref="H89">
    <cfRule type="expression" dxfId="64" priority="990">
      <formula>$N$5="S"</formula>
    </cfRule>
  </conditionalFormatting>
  <conditionalFormatting sqref="H83">
    <cfRule type="expression" dxfId="63" priority="991">
      <formula>$N$5="S"</formula>
    </cfRule>
  </conditionalFormatting>
  <conditionalFormatting sqref="H83 H89">
    <cfRule type="containsText" dxfId="62" priority="992" operator="containsText" text="Preencha">
      <formula>NOT(ISERROR(SEARCH("Preencha",H83)))</formula>
    </cfRule>
    <cfRule type="cellIs" dxfId="61" priority="993" operator="equal">
      <formula>"Selecione uma opção:"</formula>
    </cfRule>
  </conditionalFormatting>
  <conditionalFormatting sqref="H87:H88">
    <cfRule type="expression" dxfId="60" priority="994">
      <formula>$N$5="S"</formula>
    </cfRule>
  </conditionalFormatting>
  <conditionalFormatting sqref="H87:H88">
    <cfRule type="containsText" dxfId="59" priority="995" operator="containsText" text="Preencha">
      <formula>NOT(ISERROR(SEARCH("Preencha",H87)))</formula>
    </cfRule>
    <cfRule type="cellIs" dxfId="58" priority="996" operator="equal">
      <formula>"Selecione uma opção:"</formula>
    </cfRule>
  </conditionalFormatting>
  <conditionalFormatting sqref="H86">
    <cfRule type="expression" dxfId="57" priority="997">
      <formula>$N$5="S"</formula>
    </cfRule>
  </conditionalFormatting>
  <conditionalFormatting sqref="H86">
    <cfRule type="containsText" dxfId="56" priority="998" operator="containsText" text="Preencha">
      <formula>NOT(ISERROR(SEARCH("Preencha",H86)))</formula>
    </cfRule>
    <cfRule type="cellIs" dxfId="55" priority="999" operator="equal">
      <formula>"Selecione uma opção:"</formula>
    </cfRule>
  </conditionalFormatting>
  <conditionalFormatting sqref="H84:H85">
    <cfRule type="expression" dxfId="54" priority="1000">
      <formula>$N$5="S"</formula>
    </cfRule>
  </conditionalFormatting>
  <conditionalFormatting sqref="H84:H85">
    <cfRule type="containsText" dxfId="53" priority="1001" operator="containsText" text="Preencha">
      <formula>NOT(ISERROR(SEARCH("Preencha",H84)))</formula>
    </cfRule>
    <cfRule type="cellIs" dxfId="52" priority="1002" operator="equal">
      <formula>"Selecione uma opção:"</formula>
    </cfRule>
  </conditionalFormatting>
  <conditionalFormatting sqref="H90">
    <cfRule type="expression" dxfId="51" priority="1003">
      <formula>$N$5="S"</formula>
    </cfRule>
  </conditionalFormatting>
  <conditionalFormatting sqref="H90">
    <cfRule type="containsText" dxfId="50" priority="1004" operator="containsText" text="Preencha">
      <formula>NOT(ISERROR(SEARCH("Preencha",H90)))</formula>
    </cfRule>
    <cfRule type="cellIs" dxfId="49" priority="1005" operator="equal">
      <formula>"Selecione uma opção:"</formula>
    </cfRule>
  </conditionalFormatting>
  <conditionalFormatting sqref="H98">
    <cfRule type="expression" dxfId="48" priority="1006">
      <formula>$N$5="S"</formula>
    </cfRule>
  </conditionalFormatting>
  <conditionalFormatting sqref="H92">
    <cfRule type="expression" dxfId="47" priority="1007">
      <formula>$N$5="S"</formula>
    </cfRule>
  </conditionalFormatting>
  <conditionalFormatting sqref="H92 H98">
    <cfRule type="containsText" dxfId="46" priority="1008" operator="containsText" text="Preencha">
      <formula>NOT(ISERROR(SEARCH("Preencha",H92)))</formula>
    </cfRule>
    <cfRule type="cellIs" dxfId="45" priority="1009" operator="equal">
      <formula>"Selecione uma opção:"</formula>
    </cfRule>
  </conditionalFormatting>
  <conditionalFormatting sqref="H96:H97">
    <cfRule type="expression" dxfId="44" priority="1010">
      <formula>$N$5="S"</formula>
    </cfRule>
  </conditionalFormatting>
  <conditionalFormatting sqref="H96:H97">
    <cfRule type="containsText" dxfId="43" priority="1011" operator="containsText" text="Preencha">
      <formula>NOT(ISERROR(SEARCH("Preencha",H96)))</formula>
    </cfRule>
    <cfRule type="cellIs" dxfId="42" priority="1012" operator="equal">
      <formula>"Selecione uma opção:"</formula>
    </cfRule>
  </conditionalFormatting>
  <conditionalFormatting sqref="H95">
    <cfRule type="expression" dxfId="41" priority="1013">
      <formula>$N$5="S"</formula>
    </cfRule>
  </conditionalFormatting>
  <conditionalFormatting sqref="H95">
    <cfRule type="containsText" dxfId="40" priority="1014" operator="containsText" text="Preencha">
      <formula>NOT(ISERROR(SEARCH("Preencha",H95)))</formula>
    </cfRule>
    <cfRule type="cellIs" dxfId="39" priority="1015" operator="equal">
      <formula>"Selecione uma opção:"</formula>
    </cfRule>
  </conditionalFormatting>
  <conditionalFormatting sqref="H93:H94">
    <cfRule type="expression" dxfId="38" priority="1016">
      <formula>$N$5="S"</formula>
    </cfRule>
  </conditionalFormatting>
  <conditionalFormatting sqref="H93:H94">
    <cfRule type="containsText" dxfId="37" priority="1017" operator="containsText" text="Preencha">
      <formula>NOT(ISERROR(SEARCH("Preencha",H93)))</formula>
    </cfRule>
    <cfRule type="cellIs" dxfId="36" priority="1018" operator="equal">
      <formula>"Selecione uma opção:"</formula>
    </cfRule>
  </conditionalFormatting>
  <conditionalFormatting sqref="H99">
    <cfRule type="expression" dxfId="35" priority="1019">
      <formula>$N$5="S"</formula>
    </cfRule>
  </conditionalFormatting>
  <conditionalFormatting sqref="H99">
    <cfRule type="containsText" dxfId="34" priority="1020" operator="containsText" text="Preencha">
      <formula>NOT(ISERROR(SEARCH("Preencha",H99)))</formula>
    </cfRule>
    <cfRule type="cellIs" dxfId="33" priority="1021" operator="equal">
      <formula>"Selecione uma opção:"</formula>
    </cfRule>
  </conditionalFormatting>
  <conditionalFormatting sqref="H107">
    <cfRule type="expression" dxfId="32" priority="1022">
      <formula>$N$5="S"</formula>
    </cfRule>
  </conditionalFormatting>
  <conditionalFormatting sqref="H101">
    <cfRule type="expression" dxfId="31" priority="1023">
      <formula>$N$5="S"</formula>
    </cfRule>
  </conditionalFormatting>
  <conditionalFormatting sqref="H101 H107">
    <cfRule type="containsText" dxfId="30" priority="1024" operator="containsText" text="Preencha">
      <formula>NOT(ISERROR(SEARCH("Preencha",H101)))</formula>
    </cfRule>
    <cfRule type="cellIs" dxfId="29" priority="1025" operator="equal">
      <formula>"Selecione uma opção:"</formula>
    </cfRule>
  </conditionalFormatting>
  <conditionalFormatting sqref="H105:H106">
    <cfRule type="expression" dxfId="28" priority="1026">
      <formula>$N$5="S"</formula>
    </cfRule>
  </conditionalFormatting>
  <conditionalFormatting sqref="H105:H106">
    <cfRule type="containsText" dxfId="27" priority="1027" operator="containsText" text="Preencha">
      <formula>NOT(ISERROR(SEARCH("Preencha",H105)))</formula>
    </cfRule>
    <cfRule type="cellIs" dxfId="26" priority="1028" operator="equal">
      <formula>"Selecione uma opção:"</formula>
    </cfRule>
  </conditionalFormatting>
  <conditionalFormatting sqref="H104">
    <cfRule type="expression" dxfId="25" priority="1029">
      <formula>$N$5="S"</formula>
    </cfRule>
  </conditionalFormatting>
  <conditionalFormatting sqref="H104">
    <cfRule type="containsText" dxfId="24" priority="1030" operator="containsText" text="Preencha">
      <formula>NOT(ISERROR(SEARCH("Preencha",H104)))</formula>
    </cfRule>
    <cfRule type="cellIs" dxfId="23" priority="1031" operator="equal">
      <formula>"Selecione uma opção:"</formula>
    </cfRule>
  </conditionalFormatting>
  <conditionalFormatting sqref="H102:H103">
    <cfRule type="expression" dxfId="22" priority="1032">
      <formula>$N$5="S"</formula>
    </cfRule>
  </conditionalFormatting>
  <conditionalFormatting sqref="H102:H103">
    <cfRule type="containsText" dxfId="21" priority="1033" operator="containsText" text="Preencha">
      <formula>NOT(ISERROR(SEARCH("Preencha",H102)))</formula>
    </cfRule>
    <cfRule type="cellIs" dxfId="20" priority="1034" operator="equal">
      <formula>"Selecione uma opção:"</formula>
    </cfRule>
  </conditionalFormatting>
  <conditionalFormatting sqref="H108">
    <cfRule type="expression" dxfId="19" priority="1035">
      <formula>$N$5="S"</formula>
    </cfRule>
  </conditionalFormatting>
  <conditionalFormatting sqref="H108">
    <cfRule type="containsText" dxfId="18" priority="1036" operator="containsText" text="Preencha">
      <formula>NOT(ISERROR(SEARCH("Preencha",H108)))</formula>
    </cfRule>
    <cfRule type="cellIs" dxfId="17" priority="1037" operator="equal">
      <formula>"Selecione uma opção:"</formula>
    </cfRule>
  </conditionalFormatting>
  <conditionalFormatting sqref="E93:E94">
    <cfRule type="expression" dxfId="16" priority="1038">
      <formula>$N$5="S"</formula>
    </cfRule>
  </conditionalFormatting>
  <conditionalFormatting sqref="E93:E94">
    <cfRule type="containsText" dxfId="15" priority="1039" operator="containsText" text="Preencha">
      <formula>NOT(ISERROR(SEARCH("Preencha",E93)))</formula>
    </cfRule>
    <cfRule type="cellIs" dxfId="14" priority="1040" operator="equal">
      <formula>"Selecione uma opção:"</formula>
    </cfRule>
  </conditionalFormatting>
  <conditionalFormatting sqref="E95">
    <cfRule type="expression" dxfId="13" priority="1041">
      <formula>$N$5="S"</formula>
    </cfRule>
  </conditionalFormatting>
  <conditionalFormatting sqref="E95">
    <cfRule type="containsText" dxfId="12" priority="1042" operator="containsText" text="Preencha">
      <formula>NOT(ISERROR(SEARCH("Preencha",E95)))</formula>
    </cfRule>
    <cfRule type="cellIs" dxfId="11" priority="1043" operator="equal">
      <formula>"Selecione uma opção:"</formula>
    </cfRule>
  </conditionalFormatting>
  <conditionalFormatting sqref="E96:E98">
    <cfRule type="expression" dxfId="10" priority="1044">
      <formula>$N$5="S"</formula>
    </cfRule>
  </conditionalFormatting>
  <conditionalFormatting sqref="E98">
    <cfRule type="containsText" dxfId="9" priority="1045" operator="containsText" text="Preencha">
      <formula>NOT(ISERROR(SEARCH("Preencha",E98)))</formula>
    </cfRule>
    <cfRule type="cellIs" dxfId="8" priority="1046" operator="equal">
      <formula>"Selecione uma opção:"</formula>
    </cfRule>
  </conditionalFormatting>
  <conditionalFormatting sqref="E96:E97">
    <cfRule type="containsText" dxfId="7" priority="1047" operator="containsText" text="Preencha">
      <formula>NOT(ISERROR(SEARCH("Preencha",E96)))</formula>
    </cfRule>
    <cfRule type="cellIs" dxfId="6" priority="1048" operator="equal">
      <formula>"Selecione uma opção:"</formula>
    </cfRule>
  </conditionalFormatting>
  <conditionalFormatting sqref="E99">
    <cfRule type="expression" dxfId="5" priority="1049">
      <formula>$N$5="S"</formula>
    </cfRule>
  </conditionalFormatting>
  <conditionalFormatting sqref="E99">
    <cfRule type="containsText" dxfId="4" priority="1050" operator="containsText" text="Preencha">
      <formula>NOT(ISERROR(SEARCH("Preencha",E99)))</formula>
    </cfRule>
    <cfRule type="cellIs" dxfId="3" priority="1051" operator="equal">
      <formula>"Selecione uma opção:"</formula>
    </cfRule>
  </conditionalFormatting>
  <dataValidations count="3">
    <dataValidation allowBlank="1" showInputMessage="1" sqref="D9:F9 D13:F16 D17:J18 H19 D20:J20">
      <formula1>0</formula1>
      <formula2>0</formula2>
    </dataValidation>
    <dataValidation type="date" allowBlank="1" showInputMessage="1" showErrorMessage="1" sqref="D19:E19 G19">
      <formula1>42370</formula1>
      <formula2>47484</formula2>
    </dataValidation>
    <dataValidation type="list" allowBlank="1" showInputMessage="1" showErrorMessage="1" sqref="H13:J16">
      <formula1>"Pedido Contra-fatura,Regularização de Adiantamento,Regularização Contra-fatura,Reembolso,Pagamento Final"</formula1>
      <formula2>0</formula2>
    </dataValidation>
  </dataValidations>
  <pageMargins left="0.7" right="0.7" top="0.75" bottom="0.75" header="0.3" footer="0.511811023622047"/>
  <pageSetup paperSize="9" scale="50" orientation="portrait" verticalDpi="300" r:id="rId1"/>
  <headerFooter>
    <oddHeader>&amp;R</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23"/>
  <sheetViews>
    <sheetView tabSelected="1" zoomScaleNormal="100" workbookViewId="0">
      <selection activeCell="D14" sqref="D14:D28"/>
    </sheetView>
  </sheetViews>
  <sheetFormatPr defaultColWidth="2.140625" defaultRowHeight="15"/>
  <cols>
    <col min="1" max="1" width="5.140625" style="75" customWidth="1"/>
    <col min="2" max="2" width="18.42578125" style="75" customWidth="1"/>
    <col min="3" max="3" width="39.85546875" style="75" customWidth="1"/>
    <col min="4" max="4" width="20.7109375" style="75" customWidth="1"/>
    <col min="5" max="5" width="15.85546875" style="75" customWidth="1"/>
    <col min="6" max="6" width="18.85546875" style="75" customWidth="1"/>
    <col min="7" max="7" width="12.42578125" style="75" customWidth="1"/>
    <col min="8" max="8" width="20.28515625" style="75" customWidth="1"/>
    <col min="9" max="9" width="17.7109375" style="75" customWidth="1"/>
    <col min="10" max="10" width="17.140625" style="75" customWidth="1"/>
    <col min="11" max="11" width="17" style="75" customWidth="1"/>
    <col min="12" max="14" width="12.85546875" style="75" customWidth="1"/>
    <col min="15" max="15" width="17.85546875" style="75" customWidth="1"/>
    <col min="16" max="16" width="17.42578125" style="75" customWidth="1"/>
    <col min="17" max="17" width="30.42578125" style="75" customWidth="1"/>
    <col min="18" max="18" width="17.85546875" style="75" customWidth="1"/>
    <col min="19" max="19" width="14.28515625" style="75" customWidth="1"/>
    <col min="20" max="20" width="12.5703125" style="75" customWidth="1"/>
    <col min="21" max="21" width="19.42578125" style="75" customWidth="1"/>
    <col min="22" max="22" width="18.5703125" style="75" customWidth="1"/>
    <col min="23" max="23" width="19.7109375" style="75" customWidth="1"/>
    <col min="24" max="24" width="25.5703125" style="75" customWidth="1"/>
    <col min="25" max="25" width="10.140625" style="75" customWidth="1"/>
    <col min="26" max="26" width="18.42578125" style="75" customWidth="1"/>
    <col min="27" max="1024" width="2.140625" style="75"/>
  </cols>
  <sheetData>
    <row r="1" spans="1:1024">
      <c r="A1" s="76"/>
      <c r="B1" s="76"/>
      <c r="C1" s="76"/>
      <c r="D1" s="76"/>
      <c r="E1" s="76"/>
      <c r="F1" s="76"/>
      <c r="G1" s="76"/>
      <c r="H1" s="76"/>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ht="18.600000000000001" customHeight="1">
      <c r="A2" s="165" t="s">
        <v>58</v>
      </c>
      <c r="B2" s="165"/>
      <c r="C2" s="78" t="s">
        <v>59</v>
      </c>
      <c r="D2" s="78"/>
      <c r="E2" s="78"/>
      <c r="F2" s="78"/>
      <c r="G2" s="78"/>
      <c r="H2" s="78"/>
      <c r="I2" s="78"/>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18.600000000000001" customHeight="1">
      <c r="A3" s="77"/>
      <c r="B3" s="77"/>
      <c r="C3" s="77"/>
      <c r="D3" s="76"/>
      <c r="E3" s="76"/>
      <c r="F3" s="76"/>
      <c r="G3" s="76"/>
      <c r="H3" s="76"/>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18.600000000000001" customHeight="1">
      <c r="A4" s="165" t="s">
        <v>12</v>
      </c>
      <c r="B4" s="165"/>
      <c r="C4" s="78" t="s">
        <v>60</v>
      </c>
      <c r="D4" s="78"/>
      <c r="E4" s="78"/>
      <c r="F4" s="78"/>
      <c r="G4" s="78"/>
      <c r="H4" s="78"/>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18.600000000000001" customHeight="1">
      <c r="A5" s="77"/>
      <c r="B5" s="77"/>
      <c r="C5" s="77"/>
      <c r="D5" s="77"/>
      <c r="E5" s="76"/>
      <c r="F5" s="76"/>
      <c r="G5" s="76"/>
      <c r="H5" s="76"/>
      <c r="I5" s="76"/>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18.600000000000001" customHeight="1">
      <c r="A6" s="165" t="s">
        <v>26</v>
      </c>
      <c r="B6" s="165"/>
      <c r="C6" s="78" t="s">
        <v>61</v>
      </c>
      <c r="D6" s="78"/>
      <c r="E6" s="78"/>
      <c r="F6" s="78"/>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18.600000000000001" customHeight="1">
      <c r="A7" s="77"/>
      <c r="B7" s="77"/>
      <c r="C7" s="77"/>
      <c r="D7" s="77"/>
      <c r="E7" s="76"/>
      <c r="F7" s="76"/>
      <c r="G7" s="76"/>
      <c r="H7" s="76"/>
      <c r="I7" s="76"/>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ht="18.600000000000001" customHeight="1">
      <c r="A8" s="165" t="s">
        <v>62</v>
      </c>
      <c r="B8" s="165"/>
      <c r="C8" s="79">
        <v>2</v>
      </c>
      <c r="D8" s="76"/>
      <c r="E8" s="80"/>
      <c r="F8" s="80"/>
      <c r="G8" s="80"/>
      <c r="H8" s="76"/>
      <c r="I8" s="76"/>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ht="18.600000000000001" customHeight="1">
      <c r="A9" s="77"/>
      <c r="B9" s="77"/>
      <c r="C9" s="77"/>
      <c r="D9" s="77"/>
      <c r="E9" s="80"/>
      <c r="F9" s="80"/>
      <c r="G9" s="80"/>
      <c r="H9" s="76"/>
      <c r="I9" s="76"/>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18.600000000000001" customHeight="1">
      <c r="A10" s="165" t="s">
        <v>63</v>
      </c>
      <c r="B10" s="165"/>
      <c r="C10" s="81">
        <v>44824</v>
      </c>
      <c r="D10" s="76"/>
      <c r="E10" s="80"/>
      <c r="F10" s="80"/>
      <c r="G10" s="80"/>
      <c r="H10" s="76"/>
      <c r="I10" s="76"/>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c r="A11"/>
      <c r="B11"/>
      <c r="C11" s="76"/>
      <c r="D11" s="82"/>
      <c r="E11" s="82"/>
      <c r="F11" s="82"/>
      <c r="G11" s="76"/>
      <c r="H11" s="76"/>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s="88" customFormat="1" ht="40.5">
      <c r="A12" s="83" t="s">
        <v>64</v>
      </c>
      <c r="B12" s="83" t="s">
        <v>65</v>
      </c>
      <c r="C12" s="83" t="s">
        <v>66</v>
      </c>
      <c r="D12" s="83" t="s">
        <v>67</v>
      </c>
      <c r="E12" s="83" t="s">
        <v>68</v>
      </c>
      <c r="F12" s="83" t="s">
        <v>69</v>
      </c>
      <c r="G12" s="83" t="s">
        <v>70</v>
      </c>
      <c r="H12" s="83" t="s">
        <v>71</v>
      </c>
      <c r="I12" s="83" t="s">
        <v>72</v>
      </c>
      <c r="J12" s="83" t="s">
        <v>73</v>
      </c>
      <c r="K12" s="83" t="s">
        <v>74</v>
      </c>
      <c r="L12" s="84" t="s">
        <v>75</v>
      </c>
      <c r="M12" s="84" t="s">
        <v>76</v>
      </c>
      <c r="N12" s="84" t="s">
        <v>77</v>
      </c>
      <c r="O12" s="85" t="s">
        <v>78</v>
      </c>
      <c r="P12" s="86" t="s">
        <v>79</v>
      </c>
      <c r="Q12" s="87" t="s">
        <v>80</v>
      </c>
    </row>
    <row r="13" spans="1:1024" s="91" customFormat="1" ht="15.75" customHeight="1">
      <c r="A13" s="89" t="s">
        <v>81</v>
      </c>
      <c r="B13" s="89" t="s">
        <v>82</v>
      </c>
      <c r="C13" s="89" t="s">
        <v>83</v>
      </c>
      <c r="D13" s="89" t="s">
        <v>84</v>
      </c>
      <c r="E13" s="89" t="s">
        <v>85</v>
      </c>
      <c r="F13" s="89" t="s">
        <v>86</v>
      </c>
      <c r="G13" s="89" t="s">
        <v>87</v>
      </c>
      <c r="H13" s="89" t="s">
        <v>88</v>
      </c>
      <c r="I13" s="89" t="s">
        <v>89</v>
      </c>
      <c r="J13" s="89" t="s">
        <v>90</v>
      </c>
      <c r="K13" s="90" t="s">
        <v>91</v>
      </c>
      <c r="L13" s="90" t="s">
        <v>92</v>
      </c>
      <c r="M13" s="90" t="s">
        <v>93</v>
      </c>
      <c r="N13" s="90" t="s">
        <v>94</v>
      </c>
      <c r="O13" s="90" t="s">
        <v>95</v>
      </c>
      <c r="P13" s="90" t="s">
        <v>96</v>
      </c>
      <c r="Q13" s="90" t="s">
        <v>97</v>
      </c>
    </row>
    <row r="14" spans="1:1024">
      <c r="A14" s="92">
        <v>15</v>
      </c>
      <c r="B14" s="93" t="s">
        <v>98</v>
      </c>
      <c r="C14" s="92" t="s">
        <v>255</v>
      </c>
      <c r="D14" s="92"/>
      <c r="E14" s="94">
        <v>3374.72</v>
      </c>
      <c r="F14" s="94">
        <f t="shared" ref="F14:F28" si="0">E14*2/12</f>
        <v>562.45333333333326</v>
      </c>
      <c r="G14" s="94">
        <v>104.94</v>
      </c>
      <c r="H14" s="94">
        <v>0</v>
      </c>
      <c r="I14" s="94">
        <f t="shared" ref="I14:I28" si="1">E14*0.2375+E14*2/12*0.2375</f>
        <v>935.07866666666655</v>
      </c>
      <c r="J14" s="94">
        <v>0</v>
      </c>
      <c r="K14" s="94">
        <f t="shared" ref="K14:K28" si="2">SUM(E14:J14)</f>
        <v>4977.192</v>
      </c>
      <c r="L14" s="92">
        <v>140</v>
      </c>
      <c r="M14" s="92">
        <v>13</v>
      </c>
      <c r="N14" s="95">
        <f t="shared" ref="N14:N23" si="3">M14/L14</f>
        <v>9.285714285714286E-2</v>
      </c>
      <c r="O14" s="94">
        <f t="shared" ref="O14:O28" si="4">N14*K14</f>
        <v>462.16782857142857</v>
      </c>
      <c r="P14" s="94"/>
      <c r="Q14" s="92"/>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c r="A15" s="92">
        <v>16</v>
      </c>
      <c r="B15" s="93" t="s">
        <v>98</v>
      </c>
      <c r="C15" s="92" t="s">
        <v>256</v>
      </c>
      <c r="D15" s="92"/>
      <c r="E15" s="94">
        <v>2727.15</v>
      </c>
      <c r="F15" s="94">
        <f t="shared" si="0"/>
        <v>454.52500000000003</v>
      </c>
      <c r="G15" s="94">
        <v>104.94</v>
      </c>
      <c r="H15" s="94">
        <v>0</v>
      </c>
      <c r="I15" s="94">
        <f t="shared" si="1"/>
        <v>755.64781249999999</v>
      </c>
      <c r="J15" s="94">
        <v>0</v>
      </c>
      <c r="K15" s="94">
        <f t="shared" si="2"/>
        <v>4042.2628125000001</v>
      </c>
      <c r="L15" s="92">
        <v>140</v>
      </c>
      <c r="M15" s="92">
        <v>13</v>
      </c>
      <c r="N15" s="95">
        <f t="shared" si="3"/>
        <v>9.285714285714286E-2</v>
      </c>
      <c r="O15" s="94">
        <f t="shared" si="4"/>
        <v>375.35297544642862</v>
      </c>
      <c r="P15" s="94"/>
      <c r="Q15" s="92"/>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c r="A16" s="92">
        <v>17</v>
      </c>
      <c r="B16" s="93" t="s">
        <v>98</v>
      </c>
      <c r="C16" s="92" t="s">
        <v>256</v>
      </c>
      <c r="D16" s="92"/>
      <c r="E16" s="94">
        <v>2480.88</v>
      </c>
      <c r="F16" s="94">
        <f t="shared" si="0"/>
        <v>413.48</v>
      </c>
      <c r="G16" s="94">
        <v>104.94</v>
      </c>
      <c r="H16" s="94">
        <v>0</v>
      </c>
      <c r="I16" s="94">
        <f t="shared" si="1"/>
        <v>687.41049999999996</v>
      </c>
      <c r="J16" s="94">
        <v>0</v>
      </c>
      <c r="K16" s="94">
        <f t="shared" si="2"/>
        <v>3686.7105000000001</v>
      </c>
      <c r="L16" s="92">
        <v>140</v>
      </c>
      <c r="M16" s="92">
        <v>13</v>
      </c>
      <c r="N16" s="95">
        <f t="shared" si="3"/>
        <v>9.285714285714286E-2</v>
      </c>
      <c r="O16" s="94">
        <f t="shared" si="4"/>
        <v>342.33740357142858</v>
      </c>
      <c r="P16" s="94"/>
      <c r="Q16" s="92"/>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c r="A17" s="92">
        <v>18</v>
      </c>
      <c r="B17" s="93" t="s">
        <v>98</v>
      </c>
      <c r="C17" s="92" t="s">
        <v>257</v>
      </c>
      <c r="D17" s="92"/>
      <c r="E17" s="94">
        <v>3374.72</v>
      </c>
      <c r="F17" s="94">
        <f t="shared" si="0"/>
        <v>562.45333333333326</v>
      </c>
      <c r="G17" s="94">
        <v>95.4</v>
      </c>
      <c r="H17" s="94">
        <v>0</v>
      </c>
      <c r="I17" s="94">
        <f t="shared" si="1"/>
        <v>935.07866666666655</v>
      </c>
      <c r="J17" s="94">
        <v>0</v>
      </c>
      <c r="K17" s="94">
        <f t="shared" si="2"/>
        <v>4967.652</v>
      </c>
      <c r="L17" s="92">
        <v>140</v>
      </c>
      <c r="M17" s="92">
        <v>13</v>
      </c>
      <c r="N17" s="95">
        <f t="shared" si="3"/>
        <v>9.285714285714286E-2</v>
      </c>
      <c r="O17" s="94">
        <f t="shared" si="4"/>
        <v>461.28197142857147</v>
      </c>
      <c r="P17" s="94"/>
      <c r="Q17" s="92"/>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c r="A18" s="92">
        <v>19</v>
      </c>
      <c r="B18" s="93" t="s">
        <v>98</v>
      </c>
      <c r="C18" s="92" t="s">
        <v>258</v>
      </c>
      <c r="D18" s="92"/>
      <c r="E18" s="94">
        <v>2727.15</v>
      </c>
      <c r="F18" s="94">
        <f t="shared" si="0"/>
        <v>454.52500000000003</v>
      </c>
      <c r="G18" s="94">
        <v>95.4</v>
      </c>
      <c r="H18" s="94">
        <v>0</v>
      </c>
      <c r="I18" s="94">
        <f t="shared" si="1"/>
        <v>755.64781249999999</v>
      </c>
      <c r="J18" s="94">
        <v>0</v>
      </c>
      <c r="K18" s="94">
        <f t="shared" si="2"/>
        <v>4032.7228125000001</v>
      </c>
      <c r="L18" s="92">
        <v>140</v>
      </c>
      <c r="M18" s="92">
        <v>13</v>
      </c>
      <c r="N18" s="95">
        <f t="shared" si="3"/>
        <v>9.285714285714286E-2</v>
      </c>
      <c r="O18" s="94">
        <f t="shared" si="4"/>
        <v>374.46711830357145</v>
      </c>
      <c r="P18" s="94"/>
      <c r="Q18" s="92"/>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c r="A19" s="92">
        <v>20</v>
      </c>
      <c r="B19" s="93" t="s">
        <v>98</v>
      </c>
      <c r="C19" s="92" t="s">
        <v>258</v>
      </c>
      <c r="D19" s="92"/>
      <c r="E19" s="94">
        <v>2480.88</v>
      </c>
      <c r="F19" s="94">
        <f t="shared" si="0"/>
        <v>413.48</v>
      </c>
      <c r="G19" s="94">
        <v>95.4</v>
      </c>
      <c r="H19" s="94">
        <v>0</v>
      </c>
      <c r="I19" s="94">
        <f t="shared" si="1"/>
        <v>687.41049999999996</v>
      </c>
      <c r="J19" s="94">
        <v>0</v>
      </c>
      <c r="K19" s="94">
        <f t="shared" si="2"/>
        <v>3677.1705000000002</v>
      </c>
      <c r="L19" s="92">
        <v>140</v>
      </c>
      <c r="M19" s="92">
        <v>13</v>
      </c>
      <c r="N19" s="95">
        <f t="shared" si="3"/>
        <v>9.285714285714286E-2</v>
      </c>
      <c r="O19" s="94">
        <f t="shared" si="4"/>
        <v>341.45154642857148</v>
      </c>
      <c r="P19" s="94"/>
      <c r="Q19" s="92"/>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c r="A20" s="92">
        <v>21</v>
      </c>
      <c r="B20" s="93" t="s">
        <v>98</v>
      </c>
      <c r="C20" s="92" t="s">
        <v>259</v>
      </c>
      <c r="D20" s="92"/>
      <c r="E20" s="94">
        <v>3374.72</v>
      </c>
      <c r="F20" s="94">
        <f t="shared" si="0"/>
        <v>562.45333333333326</v>
      </c>
      <c r="G20" s="94">
        <v>100.17</v>
      </c>
      <c r="H20" s="94">
        <v>0</v>
      </c>
      <c r="I20" s="94">
        <f t="shared" si="1"/>
        <v>935.07866666666655</v>
      </c>
      <c r="J20" s="94">
        <v>0</v>
      </c>
      <c r="K20" s="94">
        <f t="shared" si="2"/>
        <v>4972.4219999999996</v>
      </c>
      <c r="L20" s="92">
        <v>140</v>
      </c>
      <c r="M20" s="92">
        <v>13</v>
      </c>
      <c r="N20" s="95">
        <f t="shared" si="3"/>
        <v>9.285714285714286E-2</v>
      </c>
      <c r="O20" s="94">
        <f t="shared" si="4"/>
        <v>461.72489999999999</v>
      </c>
      <c r="P20" s="94"/>
      <c r="Q20" s="92"/>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c r="A21" s="92">
        <v>22</v>
      </c>
      <c r="B21" s="93" t="s">
        <v>98</v>
      </c>
      <c r="C21" s="92" t="s">
        <v>259</v>
      </c>
      <c r="D21" s="92"/>
      <c r="E21" s="94">
        <v>2727.15</v>
      </c>
      <c r="F21" s="94">
        <f t="shared" si="0"/>
        <v>454.52500000000003</v>
      </c>
      <c r="G21" s="94">
        <v>100.17</v>
      </c>
      <c r="H21" s="94">
        <v>0</v>
      </c>
      <c r="I21" s="94">
        <f t="shared" si="1"/>
        <v>755.64781249999999</v>
      </c>
      <c r="J21" s="94">
        <v>0</v>
      </c>
      <c r="K21" s="94">
        <f t="shared" si="2"/>
        <v>4037.4928125000001</v>
      </c>
      <c r="L21" s="92">
        <v>140</v>
      </c>
      <c r="M21" s="92">
        <v>13</v>
      </c>
      <c r="N21" s="95">
        <f t="shared" si="3"/>
        <v>9.285714285714286E-2</v>
      </c>
      <c r="O21" s="94">
        <f t="shared" si="4"/>
        <v>374.91004687500003</v>
      </c>
      <c r="P21" s="94"/>
      <c r="Q21" s="92"/>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c r="A22" s="92">
        <v>23</v>
      </c>
      <c r="B22" s="93" t="s">
        <v>98</v>
      </c>
      <c r="C22" s="92" t="s">
        <v>259</v>
      </c>
      <c r="D22" s="92"/>
      <c r="E22" s="94">
        <v>2480.88</v>
      </c>
      <c r="F22" s="94">
        <f t="shared" si="0"/>
        <v>413.48</v>
      </c>
      <c r="G22" s="94">
        <v>95.4</v>
      </c>
      <c r="H22" s="94">
        <v>0</v>
      </c>
      <c r="I22" s="94">
        <f t="shared" si="1"/>
        <v>687.41049999999996</v>
      </c>
      <c r="J22" s="94">
        <v>0</v>
      </c>
      <c r="K22" s="94">
        <f t="shared" si="2"/>
        <v>3677.1705000000002</v>
      </c>
      <c r="L22" s="92">
        <v>140</v>
      </c>
      <c r="M22" s="92">
        <v>13</v>
      </c>
      <c r="N22" s="95">
        <f t="shared" si="3"/>
        <v>9.285714285714286E-2</v>
      </c>
      <c r="O22" s="94">
        <f t="shared" si="4"/>
        <v>341.45154642857148</v>
      </c>
      <c r="P22" s="94"/>
      <c r="Q22" s="9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c r="A23" s="92">
        <v>24</v>
      </c>
      <c r="B23" s="93" t="s">
        <v>98</v>
      </c>
      <c r="C23" s="92" t="s">
        <v>260</v>
      </c>
      <c r="D23" s="92"/>
      <c r="E23" s="94">
        <v>2480.88</v>
      </c>
      <c r="F23" s="94">
        <f t="shared" si="0"/>
        <v>413.48</v>
      </c>
      <c r="G23" s="94">
        <v>100.17</v>
      </c>
      <c r="H23" s="94">
        <v>0</v>
      </c>
      <c r="I23" s="94">
        <f t="shared" si="1"/>
        <v>687.41049999999996</v>
      </c>
      <c r="J23" s="94">
        <v>0</v>
      </c>
      <c r="K23" s="94">
        <f t="shared" si="2"/>
        <v>3681.9405000000002</v>
      </c>
      <c r="L23" s="92">
        <f>140-21</f>
        <v>119</v>
      </c>
      <c r="M23" s="92">
        <v>11</v>
      </c>
      <c r="N23" s="95">
        <f t="shared" si="3"/>
        <v>9.2436974789915971E-2</v>
      </c>
      <c r="O23" s="94">
        <f t="shared" si="4"/>
        <v>340.34744117647062</v>
      </c>
      <c r="P23" s="94"/>
      <c r="Q23" s="92"/>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c r="A24" s="92">
        <v>25</v>
      </c>
      <c r="B24" s="93" t="s">
        <v>98</v>
      </c>
      <c r="C24" s="92" t="s">
        <v>260</v>
      </c>
      <c r="D24" s="92"/>
      <c r="E24" s="94">
        <v>3374.72</v>
      </c>
      <c r="F24" s="94">
        <f t="shared" si="0"/>
        <v>562.45333333333326</v>
      </c>
      <c r="G24" s="94">
        <v>100.17</v>
      </c>
      <c r="H24" s="94">
        <v>0</v>
      </c>
      <c r="I24" s="94">
        <f t="shared" si="1"/>
        <v>935.07866666666655</v>
      </c>
      <c r="J24" s="94">
        <v>0</v>
      </c>
      <c r="K24" s="94">
        <f t="shared" si="2"/>
        <v>4972.4219999999996</v>
      </c>
      <c r="L24" s="92">
        <v>119</v>
      </c>
      <c r="M24" s="92">
        <v>11</v>
      </c>
      <c r="N24" s="95">
        <v>0.09</v>
      </c>
      <c r="O24" s="94">
        <f t="shared" si="4"/>
        <v>447.51797999999997</v>
      </c>
      <c r="P24" s="94"/>
      <c r="Q24" s="92"/>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c r="A25" s="92">
        <v>26</v>
      </c>
      <c r="B25" s="93" t="s">
        <v>98</v>
      </c>
      <c r="C25" s="92" t="s">
        <v>260</v>
      </c>
      <c r="D25" s="92"/>
      <c r="E25" s="94">
        <v>2727.15</v>
      </c>
      <c r="F25" s="94">
        <f t="shared" si="0"/>
        <v>454.52500000000003</v>
      </c>
      <c r="G25" s="94">
        <v>100.17</v>
      </c>
      <c r="H25" s="94">
        <v>0</v>
      </c>
      <c r="I25" s="94">
        <f t="shared" si="1"/>
        <v>755.64781249999999</v>
      </c>
      <c r="J25" s="94">
        <v>0</v>
      </c>
      <c r="K25" s="94">
        <f t="shared" si="2"/>
        <v>4037.4928125000001</v>
      </c>
      <c r="L25" s="92">
        <v>119</v>
      </c>
      <c r="M25" s="92">
        <v>11</v>
      </c>
      <c r="N25" s="95">
        <v>0.09</v>
      </c>
      <c r="O25" s="94">
        <f t="shared" si="4"/>
        <v>363.37435312499997</v>
      </c>
      <c r="P25" s="94"/>
      <c r="Q25" s="92"/>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row>
    <row r="26" spans="1:1024">
      <c r="A26" s="92">
        <v>27</v>
      </c>
      <c r="B26" s="93" t="s">
        <v>98</v>
      </c>
      <c r="C26" s="92" t="s">
        <v>261</v>
      </c>
      <c r="D26" s="92"/>
      <c r="E26" s="94">
        <v>3374.72</v>
      </c>
      <c r="F26" s="94">
        <f t="shared" si="0"/>
        <v>562.45333333333326</v>
      </c>
      <c r="G26" s="94">
        <v>85.86</v>
      </c>
      <c r="H26" s="94">
        <v>0</v>
      </c>
      <c r="I26" s="94">
        <f t="shared" si="1"/>
        <v>935.07866666666655</v>
      </c>
      <c r="J26" s="94">
        <v>0</v>
      </c>
      <c r="K26" s="94">
        <f t="shared" si="2"/>
        <v>4958.1120000000001</v>
      </c>
      <c r="L26" s="92">
        <v>140</v>
      </c>
      <c r="M26" s="92">
        <v>13</v>
      </c>
      <c r="N26" s="95">
        <f>M26/L26</f>
        <v>9.285714285714286E-2</v>
      </c>
      <c r="O26" s="94">
        <f t="shared" si="4"/>
        <v>460.3961142857143</v>
      </c>
      <c r="P26" s="94"/>
      <c r="Q26" s="92"/>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row>
    <row r="27" spans="1:1024">
      <c r="A27" s="92">
        <v>28</v>
      </c>
      <c r="B27" s="93" t="s">
        <v>98</v>
      </c>
      <c r="C27" s="92" t="s">
        <v>262</v>
      </c>
      <c r="D27" s="92"/>
      <c r="E27" s="94">
        <v>2727.15</v>
      </c>
      <c r="F27" s="94">
        <f t="shared" si="0"/>
        <v>454.52500000000003</v>
      </c>
      <c r="G27" s="94">
        <v>81.09</v>
      </c>
      <c r="H27" s="94">
        <v>0</v>
      </c>
      <c r="I27" s="94">
        <f t="shared" si="1"/>
        <v>755.64781249999999</v>
      </c>
      <c r="J27" s="94">
        <v>0</v>
      </c>
      <c r="K27" s="94">
        <f t="shared" si="2"/>
        <v>4018.4128125000002</v>
      </c>
      <c r="L27" s="92">
        <v>140</v>
      </c>
      <c r="M27" s="92">
        <v>13</v>
      </c>
      <c r="N27" s="95">
        <f>M27/L27</f>
        <v>9.285714285714286E-2</v>
      </c>
      <c r="O27" s="94">
        <f t="shared" si="4"/>
        <v>373.13833258928577</v>
      </c>
      <c r="P27" s="94"/>
      <c r="Q27" s="92"/>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row>
    <row r="28" spans="1:1024">
      <c r="A28" s="92">
        <v>29</v>
      </c>
      <c r="B28" s="93" t="s">
        <v>98</v>
      </c>
      <c r="C28" s="92" t="s">
        <v>261</v>
      </c>
      <c r="D28" s="92"/>
      <c r="E28" s="94">
        <v>2480.88</v>
      </c>
      <c r="F28" s="94">
        <f t="shared" si="0"/>
        <v>413.48</v>
      </c>
      <c r="G28" s="94">
        <v>81.09</v>
      </c>
      <c r="H28" s="94">
        <v>81.33</v>
      </c>
      <c r="I28" s="94">
        <f t="shared" si="1"/>
        <v>687.41049999999996</v>
      </c>
      <c r="J28" s="94">
        <v>0</v>
      </c>
      <c r="K28" s="94">
        <f t="shared" si="2"/>
        <v>3744.1905000000002</v>
      </c>
      <c r="L28" s="92">
        <v>140</v>
      </c>
      <c r="M28" s="92">
        <v>13</v>
      </c>
      <c r="N28" s="95">
        <f>M28/L28</f>
        <v>9.285714285714286E-2</v>
      </c>
      <c r="O28" s="94">
        <f t="shared" si="4"/>
        <v>347.67483214285716</v>
      </c>
      <c r="P28" s="94"/>
      <c r="Q28" s="92"/>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row>
    <row r="30" spans="1:1024">
      <c r="A30"/>
      <c r="B30"/>
      <c r="C30" s="93"/>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row>
    <row r="31" spans="1:1024">
      <c r="A31"/>
      <c r="B31"/>
      <c r="C31"/>
      <c r="D31"/>
      <c r="E31"/>
      <c r="F31"/>
      <c r="G31"/>
      <c r="H31"/>
      <c r="I31"/>
      <c r="J31"/>
      <c r="K31"/>
      <c r="L31"/>
      <c r="M31" s="169" t="s">
        <v>99</v>
      </c>
      <c r="N31" s="96" t="s">
        <v>26</v>
      </c>
      <c r="O31" s="97">
        <f>SUM(O14:O29)</f>
        <v>5867.5943903728994</v>
      </c>
      <c r="P31" s="97"/>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row>
    <row r="32" spans="1:1024">
      <c r="A32"/>
      <c r="B32"/>
      <c r="C32"/>
      <c r="D32"/>
      <c r="E32"/>
      <c r="F32"/>
      <c r="G32"/>
      <c r="H32"/>
      <c r="I32"/>
      <c r="J32"/>
      <c r="K32"/>
      <c r="L32"/>
      <c r="M32" s="169"/>
      <c r="N32" s="98" t="s">
        <v>27</v>
      </c>
      <c r="O32" s="36"/>
      <c r="P32" s="36"/>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c r="AMH32"/>
      <c r="AMI32"/>
      <c r="AMJ32"/>
    </row>
    <row r="33" spans="1:1024">
      <c r="A33"/>
      <c r="B33"/>
      <c r="C33"/>
      <c r="D33"/>
      <c r="E33"/>
      <c r="F33"/>
      <c r="G33"/>
      <c r="H33"/>
      <c r="I33"/>
      <c r="J33"/>
      <c r="K33"/>
      <c r="L33"/>
      <c r="M33" s="169"/>
      <c r="N33" s="98" t="s">
        <v>28</v>
      </c>
      <c r="O33" s="36"/>
      <c r="P33" s="36"/>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c r="AMJ33"/>
    </row>
    <row r="34" spans="1:1024">
      <c r="A34"/>
      <c r="B34"/>
      <c r="C34"/>
      <c r="D34"/>
      <c r="E34"/>
      <c r="F34"/>
      <c r="G34"/>
      <c r="H34"/>
      <c r="I34"/>
      <c r="J34"/>
      <c r="K34"/>
      <c r="L34"/>
      <c r="M34" s="169"/>
      <c r="N34" s="98" t="s">
        <v>29</v>
      </c>
      <c r="O34" s="36"/>
      <c r="P34" s="36"/>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c r="ALE34"/>
      <c r="ALF34"/>
      <c r="ALG34"/>
      <c r="ALH34"/>
      <c r="ALI34"/>
      <c r="ALJ34"/>
      <c r="ALK34"/>
      <c r="ALL34"/>
      <c r="ALM34"/>
      <c r="ALN34"/>
      <c r="ALO34"/>
      <c r="ALP34"/>
      <c r="ALQ34"/>
      <c r="ALR34"/>
      <c r="ALS34"/>
      <c r="ALT34"/>
      <c r="ALU34"/>
      <c r="ALV34"/>
      <c r="ALW34"/>
      <c r="ALX34"/>
      <c r="ALY34"/>
      <c r="ALZ34"/>
      <c r="AMA34"/>
      <c r="AMB34"/>
      <c r="AMC34"/>
      <c r="AMD34"/>
      <c r="AME34"/>
      <c r="AMF34"/>
      <c r="AMG34"/>
      <c r="AMH34"/>
      <c r="AMI34"/>
      <c r="AMJ34"/>
    </row>
    <row r="35" spans="1:1024">
      <c r="A35"/>
      <c r="B35"/>
      <c r="C35"/>
      <c r="D35"/>
      <c r="E35"/>
      <c r="F35"/>
      <c r="G35"/>
      <c r="H35"/>
      <c r="I35"/>
      <c r="J35"/>
      <c r="K35"/>
      <c r="L35"/>
      <c r="M35" s="169"/>
      <c r="N35" s="98" t="s">
        <v>30</v>
      </c>
      <c r="O35" s="36"/>
      <c r="P35" s="36"/>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c r="AJH35"/>
      <c r="AJI35"/>
      <c r="AJJ35"/>
      <c r="AJK35"/>
      <c r="AJL35"/>
      <c r="AJM35"/>
      <c r="AJN35"/>
      <c r="AJO35"/>
      <c r="AJP35"/>
      <c r="AJQ35"/>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c r="ALE35"/>
      <c r="ALF35"/>
      <c r="ALG35"/>
      <c r="ALH35"/>
      <c r="ALI35"/>
      <c r="ALJ35"/>
      <c r="ALK35"/>
      <c r="ALL35"/>
      <c r="ALM35"/>
      <c r="ALN35"/>
      <c r="ALO35"/>
      <c r="ALP35"/>
      <c r="ALQ35"/>
      <c r="ALR35"/>
      <c r="ALS35"/>
      <c r="ALT35"/>
      <c r="ALU35"/>
      <c r="ALV35"/>
      <c r="ALW35"/>
      <c r="ALX35"/>
      <c r="ALY35"/>
      <c r="ALZ35"/>
      <c r="AMA35"/>
      <c r="AMB35"/>
      <c r="AMC35"/>
      <c r="AMD35"/>
      <c r="AME35"/>
      <c r="AMF35"/>
      <c r="AMG35"/>
      <c r="AMH35"/>
      <c r="AMI35"/>
      <c r="AMJ35"/>
    </row>
    <row r="36" spans="1:1024">
      <c r="A36"/>
      <c r="B36"/>
      <c r="C36"/>
      <c r="D36"/>
      <c r="E36"/>
      <c r="F36"/>
      <c r="G36"/>
      <c r="H36"/>
      <c r="I36"/>
      <c r="J36"/>
      <c r="K36"/>
      <c r="L36"/>
      <c r="M36" s="169"/>
      <c r="N36" s="98" t="s">
        <v>31</v>
      </c>
      <c r="O36" s="36"/>
      <c r="P36" s="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c r="SH36"/>
      <c r="SI36"/>
      <c r="SJ36"/>
      <c r="SK36"/>
      <c r="SL36"/>
      <c r="SM36"/>
      <c r="SN36"/>
      <c r="SO36"/>
      <c r="SP36"/>
      <c r="SQ36"/>
      <c r="SR36"/>
      <c r="SS36"/>
      <c r="ST36"/>
      <c r="SU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c r="UE36"/>
      <c r="UF36"/>
      <c r="UG36"/>
      <c r="UH36"/>
      <c r="UI36"/>
      <c r="UJ36"/>
      <c r="UK36"/>
      <c r="UL36"/>
      <c r="UM36"/>
      <c r="UN36"/>
      <c r="UO36"/>
      <c r="UP36"/>
      <c r="UQ36"/>
      <c r="UR36"/>
      <c r="US36"/>
      <c r="UT36"/>
      <c r="UU36"/>
      <c r="UV36"/>
      <c r="UW36"/>
      <c r="UX36"/>
      <c r="UY36"/>
      <c r="UZ36"/>
      <c r="VA36"/>
      <c r="VB36"/>
      <c r="VC36"/>
      <c r="VD36"/>
      <c r="VE36"/>
      <c r="VF36"/>
      <c r="VG36"/>
      <c r="VH36"/>
      <c r="VI36"/>
      <c r="VJ36"/>
      <c r="VK36"/>
      <c r="VL36"/>
      <c r="VM36"/>
      <c r="VN36"/>
      <c r="VO36"/>
      <c r="VP36"/>
      <c r="VQ36"/>
      <c r="VR36"/>
      <c r="VS36"/>
      <c r="VT36"/>
      <c r="VU36"/>
      <c r="VV36"/>
      <c r="VW36"/>
      <c r="VX36"/>
      <c r="VY36"/>
      <c r="VZ36"/>
      <c r="WA36"/>
      <c r="WB36"/>
      <c r="WC36"/>
      <c r="WD36"/>
      <c r="WE36"/>
      <c r="WF36"/>
      <c r="WG36"/>
      <c r="WH36"/>
      <c r="WI36"/>
      <c r="WJ36"/>
      <c r="WK36"/>
      <c r="WL36"/>
      <c r="WM36"/>
      <c r="WN36"/>
      <c r="WO36"/>
      <c r="WP36"/>
      <c r="WQ36"/>
      <c r="WR36"/>
      <c r="WS36"/>
      <c r="WT36"/>
      <c r="WU36"/>
      <c r="WV36"/>
      <c r="WW36"/>
      <c r="WX36"/>
      <c r="WY36"/>
      <c r="WZ36"/>
      <c r="XA36"/>
      <c r="XB36"/>
      <c r="XC36"/>
      <c r="XD36"/>
      <c r="XE36"/>
      <c r="XF36"/>
      <c r="XG36"/>
      <c r="XH36"/>
      <c r="XI36"/>
      <c r="XJ36"/>
      <c r="XK36"/>
      <c r="XL36"/>
      <c r="XM36"/>
      <c r="XN36"/>
      <c r="XO36"/>
      <c r="XP36"/>
      <c r="XQ36"/>
      <c r="XR36"/>
      <c r="XS36"/>
      <c r="XT36"/>
      <c r="XU36"/>
      <c r="XV36"/>
      <c r="XW36"/>
      <c r="XX36"/>
      <c r="XY36"/>
      <c r="XZ36"/>
      <c r="YA36"/>
      <c r="YB36"/>
      <c r="YC36"/>
      <c r="YD36"/>
      <c r="YE36"/>
      <c r="YF36"/>
      <c r="YG36"/>
      <c r="YH36"/>
      <c r="YI36"/>
      <c r="YJ36"/>
      <c r="YK36"/>
      <c r="YL36"/>
      <c r="YM36"/>
      <c r="YN36"/>
      <c r="YO36"/>
      <c r="YP36"/>
      <c r="YQ36"/>
      <c r="YR36"/>
      <c r="YS36"/>
      <c r="YT36"/>
      <c r="YU36"/>
      <c r="YV36"/>
      <c r="YW36"/>
      <c r="YX36"/>
      <c r="YY36"/>
      <c r="YZ36"/>
      <c r="ZA36"/>
      <c r="ZB36"/>
      <c r="ZC36"/>
      <c r="ZD36"/>
      <c r="ZE36"/>
      <c r="ZF36"/>
      <c r="ZG36"/>
      <c r="ZH36"/>
      <c r="ZI36"/>
      <c r="ZJ36"/>
      <c r="ZK36"/>
      <c r="ZL36"/>
      <c r="ZM36"/>
      <c r="ZN36"/>
      <c r="ZO36"/>
      <c r="ZP36"/>
      <c r="ZQ36"/>
      <c r="ZR36"/>
      <c r="ZS36"/>
      <c r="ZT36"/>
      <c r="ZU36"/>
      <c r="ZV36"/>
      <c r="ZW36"/>
      <c r="ZX36"/>
      <c r="ZY36"/>
      <c r="ZZ36"/>
      <c r="AAA36"/>
      <c r="AAB36"/>
      <c r="AAC36"/>
      <c r="AAD36"/>
      <c r="AAE36"/>
      <c r="AAF36"/>
      <c r="AAG36"/>
      <c r="AAH36"/>
      <c r="AAI36"/>
      <c r="AAJ36"/>
      <c r="AAK36"/>
      <c r="AAL36"/>
      <c r="AAM36"/>
      <c r="AAN36"/>
      <c r="AAO36"/>
      <c r="AAP36"/>
      <c r="AAQ36"/>
      <c r="AAR36"/>
      <c r="AAS36"/>
      <c r="AAT36"/>
      <c r="AAU36"/>
      <c r="AAV36"/>
      <c r="AAW36"/>
      <c r="AAX36"/>
      <c r="AAY36"/>
      <c r="AAZ36"/>
      <c r="ABA36"/>
      <c r="ABB36"/>
      <c r="ABC36"/>
      <c r="ABD36"/>
      <c r="ABE36"/>
      <c r="ABF36"/>
      <c r="ABG36"/>
      <c r="ABH36"/>
      <c r="ABI36"/>
      <c r="ABJ36"/>
      <c r="ABK36"/>
      <c r="ABL36"/>
      <c r="ABM36"/>
      <c r="ABN36"/>
      <c r="ABO36"/>
      <c r="ABP36"/>
      <c r="ABQ36"/>
      <c r="ABR36"/>
      <c r="ABS36"/>
      <c r="ABT36"/>
      <c r="ABU36"/>
      <c r="ABV36"/>
      <c r="ABW36"/>
      <c r="ABX36"/>
      <c r="ABY36"/>
      <c r="ABZ36"/>
      <c r="ACA36"/>
      <c r="ACB36"/>
      <c r="ACC36"/>
      <c r="ACD36"/>
      <c r="ACE36"/>
      <c r="ACF36"/>
      <c r="ACG36"/>
      <c r="ACH36"/>
      <c r="ACI36"/>
      <c r="ACJ36"/>
      <c r="ACK36"/>
      <c r="ACL36"/>
      <c r="ACM36"/>
      <c r="ACN36"/>
      <c r="ACO36"/>
      <c r="ACP36"/>
      <c r="ACQ36"/>
      <c r="ACR36"/>
      <c r="ACS36"/>
      <c r="ACT36"/>
      <c r="ACU36"/>
      <c r="ACV36"/>
      <c r="ACW36"/>
      <c r="ACX36"/>
      <c r="ACY36"/>
      <c r="ACZ36"/>
      <c r="ADA36"/>
      <c r="ADB36"/>
      <c r="ADC36"/>
      <c r="ADD36"/>
      <c r="ADE36"/>
      <c r="ADF36"/>
      <c r="ADG36"/>
      <c r="ADH36"/>
      <c r="ADI36"/>
      <c r="ADJ36"/>
      <c r="ADK36"/>
      <c r="ADL36"/>
      <c r="ADM36"/>
      <c r="ADN36"/>
      <c r="ADO36"/>
      <c r="ADP36"/>
      <c r="ADQ36"/>
      <c r="ADR36"/>
      <c r="ADS36"/>
      <c r="ADT36"/>
      <c r="ADU36"/>
      <c r="ADV36"/>
      <c r="ADW36"/>
      <c r="ADX36"/>
      <c r="ADY36"/>
      <c r="ADZ36"/>
      <c r="AEA36"/>
      <c r="AEB36"/>
      <c r="AEC36"/>
      <c r="AED36"/>
      <c r="AEE36"/>
      <c r="AEF36"/>
      <c r="AEG36"/>
      <c r="AEH36"/>
      <c r="AEI36"/>
      <c r="AEJ36"/>
      <c r="AEK36"/>
      <c r="AEL36"/>
      <c r="AEM36"/>
      <c r="AEN36"/>
      <c r="AEO36"/>
      <c r="AEP36"/>
      <c r="AEQ36"/>
      <c r="AER36"/>
      <c r="AES36"/>
      <c r="AET36"/>
      <c r="AEU36"/>
      <c r="AEV36"/>
      <c r="AEW36"/>
      <c r="AEX36"/>
      <c r="AEY36"/>
      <c r="AEZ36"/>
      <c r="AFA36"/>
      <c r="AFB36"/>
      <c r="AFC36"/>
      <c r="AFD36"/>
      <c r="AFE36"/>
      <c r="AFF36"/>
      <c r="AFG36"/>
      <c r="AFH36"/>
      <c r="AFI36"/>
      <c r="AFJ36"/>
      <c r="AFK36"/>
      <c r="AFL36"/>
      <c r="AFM36"/>
      <c r="AFN36"/>
      <c r="AFO36"/>
      <c r="AFP36"/>
      <c r="AFQ36"/>
      <c r="AFR36"/>
      <c r="AFS36"/>
      <c r="AFT36"/>
      <c r="AFU36"/>
      <c r="AFV36"/>
      <c r="AFW36"/>
      <c r="AFX36"/>
      <c r="AFY36"/>
      <c r="AFZ36"/>
      <c r="AGA36"/>
      <c r="AGB36"/>
      <c r="AGC36"/>
      <c r="AGD36"/>
      <c r="AGE36"/>
      <c r="AGF36"/>
      <c r="AGG36"/>
      <c r="AGH36"/>
      <c r="AGI36"/>
      <c r="AGJ36"/>
      <c r="AGK36"/>
      <c r="AGL36"/>
      <c r="AGM36"/>
      <c r="AGN36"/>
      <c r="AGO36"/>
      <c r="AGP36"/>
      <c r="AGQ36"/>
      <c r="AGR36"/>
      <c r="AGS36"/>
      <c r="AGT36"/>
      <c r="AGU36"/>
      <c r="AGV36"/>
      <c r="AGW36"/>
      <c r="AGX36"/>
      <c r="AGY36"/>
      <c r="AGZ36"/>
      <c r="AHA36"/>
      <c r="AHB36"/>
      <c r="AHC36"/>
      <c r="AHD36"/>
      <c r="AHE36"/>
      <c r="AHF36"/>
      <c r="AHG36"/>
      <c r="AHH36"/>
      <c r="AHI36"/>
      <c r="AHJ36"/>
      <c r="AHK36"/>
      <c r="AHL36"/>
      <c r="AHM36"/>
      <c r="AHN36"/>
      <c r="AHO36"/>
      <c r="AHP36"/>
      <c r="AHQ36"/>
      <c r="AHR36"/>
      <c r="AHS36"/>
      <c r="AHT36"/>
      <c r="AHU36"/>
      <c r="AHV36"/>
      <c r="AHW36"/>
      <c r="AHX36"/>
      <c r="AHY36"/>
      <c r="AHZ36"/>
      <c r="AIA36"/>
      <c r="AIB36"/>
      <c r="AIC36"/>
      <c r="AID36"/>
      <c r="AIE36"/>
      <c r="AIF36"/>
      <c r="AIG36"/>
      <c r="AIH36"/>
      <c r="AII36"/>
      <c r="AIJ36"/>
      <c r="AIK36"/>
      <c r="AIL36"/>
      <c r="AIM36"/>
      <c r="AIN36"/>
      <c r="AIO36"/>
      <c r="AIP36"/>
      <c r="AIQ36"/>
      <c r="AIR36"/>
      <c r="AIS36"/>
      <c r="AIT36"/>
      <c r="AIU36"/>
      <c r="AIV36"/>
      <c r="AIW36"/>
      <c r="AIX36"/>
      <c r="AIY36"/>
      <c r="AIZ36"/>
      <c r="AJA36"/>
      <c r="AJB36"/>
      <c r="AJC36"/>
      <c r="AJD36"/>
      <c r="AJE36"/>
      <c r="AJF36"/>
      <c r="AJG36"/>
      <c r="AJH36"/>
      <c r="AJI36"/>
      <c r="AJJ36"/>
      <c r="AJK36"/>
      <c r="AJL36"/>
      <c r="AJM36"/>
      <c r="AJN36"/>
      <c r="AJO36"/>
      <c r="AJP36"/>
      <c r="AJQ36"/>
      <c r="AJR36"/>
      <c r="AJS36"/>
      <c r="AJT36"/>
      <c r="AJU36"/>
      <c r="AJV36"/>
      <c r="AJW36"/>
      <c r="AJX36"/>
      <c r="AJY36"/>
      <c r="AJZ36"/>
      <c r="AKA36"/>
      <c r="AKB36"/>
      <c r="AKC36"/>
      <c r="AKD36"/>
      <c r="AKE36"/>
      <c r="AKF36"/>
      <c r="AKG36"/>
      <c r="AKH36"/>
      <c r="AKI36"/>
      <c r="AKJ36"/>
      <c r="AKK36"/>
      <c r="AKL36"/>
      <c r="AKM36"/>
      <c r="AKN36"/>
      <c r="AKO36"/>
      <c r="AKP36"/>
      <c r="AKQ36"/>
      <c r="AKR36"/>
      <c r="AKS36"/>
      <c r="AKT36"/>
      <c r="AKU36"/>
      <c r="AKV36"/>
      <c r="AKW36"/>
      <c r="AKX36"/>
      <c r="AKY36"/>
      <c r="AKZ36"/>
      <c r="ALA36"/>
      <c r="ALB36"/>
      <c r="ALC36"/>
      <c r="ALD36"/>
      <c r="ALE36"/>
      <c r="ALF36"/>
      <c r="ALG36"/>
      <c r="ALH36"/>
      <c r="ALI36"/>
      <c r="ALJ36"/>
      <c r="ALK36"/>
      <c r="ALL36"/>
      <c r="ALM36"/>
      <c r="ALN36"/>
      <c r="ALO36"/>
      <c r="ALP36"/>
      <c r="ALQ36"/>
      <c r="ALR36"/>
      <c r="ALS36"/>
      <c r="ALT36"/>
      <c r="ALU36"/>
      <c r="ALV36"/>
      <c r="ALW36"/>
      <c r="ALX36"/>
      <c r="ALY36"/>
      <c r="ALZ36"/>
      <c r="AMA36"/>
      <c r="AMB36"/>
      <c r="AMC36"/>
      <c r="AMD36"/>
      <c r="AME36"/>
      <c r="AMF36"/>
      <c r="AMG36"/>
      <c r="AMH36"/>
      <c r="AMI36"/>
      <c r="AMJ36"/>
    </row>
    <row r="37" spans="1:1024">
      <c r="A37"/>
      <c r="B37"/>
      <c r="C37"/>
      <c r="D37"/>
      <c r="E37"/>
      <c r="F37"/>
      <c r="G37"/>
      <c r="H37"/>
      <c r="I37"/>
      <c r="J37"/>
      <c r="K37"/>
      <c r="L37"/>
      <c r="M37" s="169"/>
      <c r="N37" s="98" t="s">
        <v>32</v>
      </c>
      <c r="O37" s="36"/>
      <c r="P37" s="36"/>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c r="AFP37"/>
      <c r="AFQ37"/>
      <c r="AFR37"/>
      <c r="AFS37"/>
      <c r="AFT37"/>
      <c r="AFU37"/>
      <c r="AFV37"/>
      <c r="AFW37"/>
      <c r="AFX37"/>
      <c r="AFY37"/>
      <c r="AFZ37"/>
      <c r="AGA37"/>
      <c r="AGB37"/>
      <c r="AGC37"/>
      <c r="AGD37"/>
      <c r="AGE37"/>
      <c r="AGF37"/>
      <c r="AGG37"/>
      <c r="AGH37"/>
      <c r="AGI37"/>
      <c r="AGJ37"/>
      <c r="AGK37"/>
      <c r="AGL37"/>
      <c r="AGM37"/>
      <c r="AGN37"/>
      <c r="AGO37"/>
      <c r="AGP37"/>
      <c r="AGQ37"/>
      <c r="AGR37"/>
      <c r="AGS37"/>
      <c r="AGT37"/>
      <c r="AGU37"/>
      <c r="AGV37"/>
      <c r="AGW37"/>
      <c r="AGX37"/>
      <c r="AGY37"/>
      <c r="AGZ37"/>
      <c r="AHA37"/>
      <c r="AHB37"/>
      <c r="AHC37"/>
      <c r="AHD37"/>
      <c r="AHE37"/>
      <c r="AHF37"/>
      <c r="AHG37"/>
      <c r="AHH37"/>
      <c r="AHI37"/>
      <c r="AHJ37"/>
      <c r="AHK37"/>
      <c r="AHL37"/>
      <c r="AHM37"/>
      <c r="AHN37"/>
      <c r="AHO37"/>
      <c r="AHP37"/>
      <c r="AHQ37"/>
      <c r="AHR37"/>
      <c r="AHS37"/>
      <c r="AHT37"/>
      <c r="AHU37"/>
      <c r="AHV37"/>
      <c r="AHW37"/>
      <c r="AHX37"/>
      <c r="AHY37"/>
      <c r="AHZ37"/>
      <c r="AIA37"/>
      <c r="AIB37"/>
      <c r="AIC37"/>
      <c r="AID37"/>
      <c r="AIE37"/>
      <c r="AIF37"/>
      <c r="AIG37"/>
      <c r="AIH37"/>
      <c r="AII37"/>
      <c r="AIJ37"/>
      <c r="AIK37"/>
      <c r="AIL37"/>
      <c r="AIM37"/>
      <c r="AIN37"/>
      <c r="AIO37"/>
      <c r="AIP37"/>
      <c r="AIQ37"/>
      <c r="AIR37"/>
      <c r="AIS37"/>
      <c r="AIT37"/>
      <c r="AIU37"/>
      <c r="AIV37"/>
      <c r="AIW37"/>
      <c r="AIX37"/>
      <c r="AIY37"/>
      <c r="AIZ37"/>
      <c r="AJA37"/>
      <c r="AJB37"/>
      <c r="AJC37"/>
      <c r="AJD37"/>
      <c r="AJE37"/>
      <c r="AJF37"/>
      <c r="AJG37"/>
      <c r="AJH37"/>
      <c r="AJI37"/>
      <c r="AJJ37"/>
      <c r="AJK37"/>
      <c r="AJL37"/>
      <c r="AJM37"/>
      <c r="AJN37"/>
      <c r="AJO37"/>
      <c r="AJP37"/>
      <c r="AJQ37"/>
      <c r="AJR37"/>
      <c r="AJS37"/>
      <c r="AJT37"/>
      <c r="AJU37"/>
      <c r="AJV37"/>
      <c r="AJW37"/>
      <c r="AJX37"/>
      <c r="AJY37"/>
      <c r="AJZ37"/>
      <c r="AKA37"/>
      <c r="AKB37"/>
      <c r="AKC37"/>
      <c r="AKD37"/>
      <c r="AKE37"/>
      <c r="AKF37"/>
      <c r="AKG37"/>
      <c r="AKH37"/>
      <c r="AKI37"/>
      <c r="AKJ37"/>
      <c r="AKK37"/>
      <c r="AKL37"/>
      <c r="AKM37"/>
      <c r="AKN37"/>
      <c r="AKO37"/>
      <c r="AKP37"/>
      <c r="AKQ37"/>
      <c r="AKR37"/>
      <c r="AKS37"/>
      <c r="AKT37"/>
      <c r="AKU37"/>
      <c r="AKV37"/>
      <c r="AKW37"/>
      <c r="AKX37"/>
      <c r="AKY37"/>
      <c r="AKZ37"/>
      <c r="ALA37"/>
      <c r="ALB37"/>
      <c r="ALC37"/>
      <c r="ALD37"/>
      <c r="ALE37"/>
      <c r="ALF37"/>
      <c r="ALG37"/>
      <c r="ALH37"/>
      <c r="ALI37"/>
      <c r="ALJ37"/>
      <c r="ALK37"/>
      <c r="ALL37"/>
      <c r="ALM37"/>
      <c r="ALN37"/>
      <c r="ALO37"/>
      <c r="ALP37"/>
      <c r="ALQ37"/>
      <c r="ALR37"/>
      <c r="ALS37"/>
      <c r="ALT37"/>
      <c r="ALU37"/>
      <c r="ALV37"/>
      <c r="ALW37"/>
      <c r="ALX37"/>
      <c r="ALY37"/>
      <c r="ALZ37"/>
      <c r="AMA37"/>
      <c r="AMB37"/>
      <c r="AMC37"/>
      <c r="AMD37"/>
      <c r="AME37"/>
      <c r="AMF37"/>
      <c r="AMG37"/>
      <c r="AMH37"/>
      <c r="AMI37"/>
      <c r="AMJ37"/>
    </row>
    <row r="38" spans="1:1024">
      <c r="A38"/>
      <c r="B38"/>
      <c r="C38"/>
      <c r="D38"/>
      <c r="E38"/>
      <c r="F38"/>
      <c r="G38"/>
      <c r="H38"/>
      <c r="I38"/>
      <c r="J38"/>
      <c r="K38"/>
      <c r="L38"/>
      <c r="M38" s="169"/>
      <c r="N38" s="99" t="s">
        <v>33</v>
      </c>
      <c r="O38" s="100"/>
      <c r="P38" s="100"/>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c r="OJ38"/>
      <c r="OK38"/>
      <c r="OL38"/>
      <c r="OM38"/>
      <c r="ON38"/>
      <c r="OO38"/>
      <c r="OP38"/>
      <c r="OQ38"/>
      <c r="OR38"/>
      <c r="OS38"/>
      <c r="OT38"/>
      <c r="OU38"/>
      <c r="OV38"/>
      <c r="OW38"/>
      <c r="OX38"/>
      <c r="OY38"/>
      <c r="OZ38"/>
      <c r="PA38"/>
      <c r="PB38"/>
      <c r="PC38"/>
      <c r="PD38"/>
      <c r="PE38"/>
      <c r="PF38"/>
      <c r="PG38"/>
      <c r="PH38"/>
      <c r="PI38"/>
      <c r="PJ38"/>
      <c r="PK38"/>
      <c r="PL38"/>
      <c r="PM38"/>
      <c r="PN38"/>
      <c r="PO38"/>
      <c r="PP38"/>
      <c r="PQ38"/>
      <c r="PR38"/>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c r="RY38"/>
      <c r="RZ38"/>
      <c r="SA38"/>
      <c r="SB38"/>
      <c r="SC38"/>
      <c r="SD38"/>
      <c r="SE38"/>
      <c r="SF38"/>
      <c r="SG38"/>
      <c r="SH38"/>
      <c r="SI38"/>
      <c r="SJ38"/>
      <c r="SK38"/>
      <c r="SL38"/>
      <c r="SM38"/>
      <c r="SN38"/>
      <c r="SO38"/>
      <c r="SP38"/>
      <c r="SQ38"/>
      <c r="SR38"/>
      <c r="SS38"/>
      <c r="ST38"/>
      <c r="SU38"/>
      <c r="SV38"/>
      <c r="SW38"/>
      <c r="SX38"/>
      <c r="SY38"/>
      <c r="SZ38"/>
      <c r="TA38"/>
      <c r="TB38"/>
      <c r="TC38"/>
      <c r="TD38"/>
      <c r="TE38"/>
      <c r="TF38"/>
      <c r="TG38"/>
      <c r="TH38"/>
      <c r="TI38"/>
      <c r="TJ38"/>
      <c r="TK38"/>
      <c r="TL38"/>
      <c r="TM38"/>
      <c r="TN38"/>
      <c r="TO38"/>
      <c r="TP38"/>
      <c r="TQ38"/>
      <c r="TR38"/>
      <c r="TS38"/>
      <c r="TT38"/>
      <c r="TU38"/>
      <c r="TV38"/>
      <c r="TW38"/>
      <c r="TX38"/>
      <c r="TY38"/>
      <c r="TZ38"/>
      <c r="UA38"/>
      <c r="UB38"/>
      <c r="UC38"/>
      <c r="UD38"/>
      <c r="UE38"/>
      <c r="UF38"/>
      <c r="UG38"/>
      <c r="UH38"/>
      <c r="UI38"/>
      <c r="UJ38"/>
      <c r="UK38"/>
      <c r="UL38"/>
      <c r="UM38"/>
      <c r="UN38"/>
      <c r="UO38"/>
      <c r="UP38"/>
      <c r="UQ38"/>
      <c r="UR38"/>
      <c r="US38"/>
      <c r="UT38"/>
      <c r="UU38"/>
      <c r="UV38"/>
      <c r="UW38"/>
      <c r="UX38"/>
      <c r="UY38"/>
      <c r="UZ38"/>
      <c r="VA38"/>
      <c r="VB38"/>
      <c r="VC38"/>
      <c r="VD38"/>
      <c r="VE38"/>
      <c r="VF38"/>
      <c r="VG38"/>
      <c r="VH38"/>
      <c r="VI38"/>
      <c r="VJ38"/>
      <c r="VK38"/>
      <c r="VL38"/>
      <c r="VM38"/>
      <c r="VN38"/>
      <c r="VO38"/>
      <c r="VP38"/>
      <c r="VQ38"/>
      <c r="VR38"/>
      <c r="VS38"/>
      <c r="VT38"/>
      <c r="VU38"/>
      <c r="VV38"/>
      <c r="VW38"/>
      <c r="VX38"/>
      <c r="VY38"/>
      <c r="VZ38"/>
      <c r="WA38"/>
      <c r="WB38"/>
      <c r="WC38"/>
      <c r="WD38"/>
      <c r="WE38"/>
      <c r="WF38"/>
      <c r="WG38"/>
      <c r="WH38"/>
      <c r="WI38"/>
      <c r="WJ38"/>
      <c r="WK38"/>
      <c r="WL38"/>
      <c r="WM38"/>
      <c r="WN38"/>
      <c r="WO38"/>
      <c r="WP38"/>
      <c r="WQ38"/>
      <c r="WR38"/>
      <c r="WS38"/>
      <c r="WT38"/>
      <c r="WU38"/>
      <c r="WV38"/>
      <c r="WW38"/>
      <c r="WX38"/>
      <c r="WY38"/>
      <c r="WZ38"/>
      <c r="XA38"/>
      <c r="XB38"/>
      <c r="XC38"/>
      <c r="XD38"/>
      <c r="XE38"/>
      <c r="XF38"/>
      <c r="XG38"/>
      <c r="XH38"/>
      <c r="XI38"/>
      <c r="XJ38"/>
      <c r="XK38"/>
      <c r="XL38"/>
      <c r="XM38"/>
      <c r="XN38"/>
      <c r="XO38"/>
      <c r="XP38"/>
      <c r="XQ38"/>
      <c r="XR38"/>
      <c r="XS38"/>
      <c r="XT38"/>
      <c r="XU38"/>
      <c r="XV38"/>
      <c r="XW38"/>
      <c r="XX38"/>
      <c r="XY38"/>
      <c r="XZ38"/>
      <c r="YA38"/>
      <c r="YB38"/>
      <c r="YC38"/>
      <c r="YD38"/>
      <c r="YE38"/>
      <c r="YF38"/>
      <c r="YG38"/>
      <c r="YH38"/>
      <c r="YI38"/>
      <c r="YJ38"/>
      <c r="YK38"/>
      <c r="YL38"/>
      <c r="YM38"/>
      <c r="YN38"/>
      <c r="YO38"/>
      <c r="YP38"/>
      <c r="YQ38"/>
      <c r="YR38"/>
      <c r="YS38"/>
      <c r="YT38"/>
      <c r="YU38"/>
      <c r="YV38"/>
      <c r="YW38"/>
      <c r="YX38"/>
      <c r="YY38"/>
      <c r="YZ38"/>
      <c r="ZA38"/>
      <c r="ZB38"/>
      <c r="ZC38"/>
      <c r="ZD38"/>
      <c r="ZE38"/>
      <c r="ZF38"/>
      <c r="ZG38"/>
      <c r="ZH38"/>
      <c r="ZI38"/>
      <c r="ZJ38"/>
      <c r="ZK38"/>
      <c r="ZL38"/>
      <c r="ZM38"/>
      <c r="ZN38"/>
      <c r="ZO38"/>
      <c r="ZP38"/>
      <c r="ZQ38"/>
      <c r="ZR38"/>
      <c r="ZS38"/>
      <c r="ZT38"/>
      <c r="ZU38"/>
      <c r="ZV38"/>
      <c r="ZW38"/>
      <c r="ZX38"/>
      <c r="ZY38"/>
      <c r="ZZ38"/>
      <c r="AAA38"/>
      <c r="AAB38"/>
      <c r="AAC38"/>
      <c r="AAD38"/>
      <c r="AAE38"/>
      <c r="AAF38"/>
      <c r="AAG38"/>
      <c r="AAH38"/>
      <c r="AAI38"/>
      <c r="AAJ38"/>
      <c r="AAK38"/>
      <c r="AAL38"/>
      <c r="AAM38"/>
      <c r="AAN38"/>
      <c r="AAO38"/>
      <c r="AAP38"/>
      <c r="AAQ38"/>
      <c r="AAR38"/>
      <c r="AAS38"/>
      <c r="AAT38"/>
      <c r="AAU38"/>
      <c r="AAV38"/>
      <c r="AAW38"/>
      <c r="AAX38"/>
      <c r="AAY38"/>
      <c r="AAZ38"/>
      <c r="ABA38"/>
      <c r="ABB38"/>
      <c r="ABC38"/>
      <c r="ABD38"/>
      <c r="ABE38"/>
      <c r="ABF38"/>
      <c r="ABG38"/>
      <c r="ABH38"/>
      <c r="ABI38"/>
      <c r="ABJ38"/>
      <c r="ABK38"/>
      <c r="ABL38"/>
      <c r="ABM38"/>
      <c r="ABN38"/>
      <c r="ABO38"/>
      <c r="ABP38"/>
      <c r="ABQ38"/>
      <c r="ABR38"/>
      <c r="ABS38"/>
      <c r="ABT38"/>
      <c r="ABU38"/>
      <c r="ABV38"/>
      <c r="ABW38"/>
      <c r="ABX38"/>
      <c r="ABY38"/>
      <c r="ABZ38"/>
      <c r="ACA38"/>
      <c r="ACB38"/>
      <c r="ACC38"/>
      <c r="ACD38"/>
      <c r="ACE38"/>
      <c r="ACF38"/>
      <c r="ACG38"/>
      <c r="ACH38"/>
      <c r="ACI38"/>
      <c r="ACJ38"/>
      <c r="ACK38"/>
      <c r="ACL38"/>
      <c r="ACM38"/>
      <c r="ACN38"/>
      <c r="ACO38"/>
      <c r="ACP38"/>
      <c r="ACQ38"/>
      <c r="ACR38"/>
      <c r="ACS38"/>
      <c r="ACT38"/>
      <c r="ACU38"/>
      <c r="ACV38"/>
      <c r="ACW38"/>
      <c r="ACX38"/>
      <c r="ACY38"/>
      <c r="ACZ38"/>
      <c r="ADA38"/>
      <c r="ADB38"/>
      <c r="ADC38"/>
      <c r="ADD38"/>
      <c r="ADE38"/>
      <c r="ADF38"/>
      <c r="ADG38"/>
      <c r="ADH38"/>
      <c r="ADI38"/>
      <c r="ADJ38"/>
      <c r="ADK38"/>
      <c r="ADL38"/>
      <c r="ADM38"/>
      <c r="ADN38"/>
      <c r="ADO38"/>
      <c r="ADP38"/>
      <c r="ADQ38"/>
      <c r="ADR38"/>
      <c r="ADS38"/>
      <c r="ADT38"/>
      <c r="ADU38"/>
      <c r="ADV38"/>
      <c r="ADW38"/>
      <c r="ADX38"/>
      <c r="ADY38"/>
      <c r="ADZ38"/>
      <c r="AEA38"/>
      <c r="AEB38"/>
      <c r="AEC38"/>
      <c r="AED38"/>
      <c r="AEE38"/>
      <c r="AEF38"/>
      <c r="AEG38"/>
      <c r="AEH38"/>
      <c r="AEI38"/>
      <c r="AEJ38"/>
      <c r="AEK38"/>
      <c r="AEL38"/>
      <c r="AEM38"/>
      <c r="AEN38"/>
      <c r="AEO38"/>
      <c r="AEP38"/>
      <c r="AEQ38"/>
      <c r="AER38"/>
      <c r="AES38"/>
      <c r="AET38"/>
      <c r="AEU38"/>
      <c r="AEV38"/>
      <c r="AEW38"/>
      <c r="AEX38"/>
      <c r="AEY38"/>
      <c r="AEZ38"/>
      <c r="AFA38"/>
      <c r="AFB38"/>
      <c r="AFC38"/>
      <c r="AFD38"/>
      <c r="AFE38"/>
      <c r="AFF38"/>
      <c r="AFG38"/>
      <c r="AFH38"/>
      <c r="AFI38"/>
      <c r="AFJ38"/>
      <c r="AFK38"/>
      <c r="AFL38"/>
      <c r="AFM38"/>
      <c r="AFN38"/>
      <c r="AFO38"/>
      <c r="AFP38"/>
      <c r="AFQ38"/>
      <c r="AFR38"/>
      <c r="AFS38"/>
      <c r="AFT38"/>
      <c r="AFU38"/>
      <c r="AFV38"/>
      <c r="AFW38"/>
      <c r="AFX38"/>
      <c r="AFY38"/>
      <c r="AFZ38"/>
      <c r="AGA38"/>
      <c r="AGB38"/>
      <c r="AGC38"/>
      <c r="AGD38"/>
      <c r="AGE38"/>
      <c r="AGF38"/>
      <c r="AGG38"/>
      <c r="AGH38"/>
      <c r="AGI38"/>
      <c r="AGJ38"/>
      <c r="AGK38"/>
      <c r="AGL38"/>
      <c r="AGM38"/>
      <c r="AGN38"/>
      <c r="AGO38"/>
      <c r="AGP38"/>
      <c r="AGQ38"/>
      <c r="AGR38"/>
      <c r="AGS38"/>
      <c r="AGT38"/>
      <c r="AGU38"/>
      <c r="AGV38"/>
      <c r="AGW38"/>
      <c r="AGX38"/>
      <c r="AGY38"/>
      <c r="AGZ38"/>
      <c r="AHA38"/>
      <c r="AHB38"/>
      <c r="AHC38"/>
      <c r="AHD38"/>
      <c r="AHE38"/>
      <c r="AHF38"/>
      <c r="AHG38"/>
      <c r="AHH38"/>
      <c r="AHI38"/>
      <c r="AHJ38"/>
      <c r="AHK38"/>
      <c r="AHL38"/>
      <c r="AHM38"/>
      <c r="AHN38"/>
      <c r="AHO38"/>
      <c r="AHP38"/>
      <c r="AHQ38"/>
      <c r="AHR38"/>
      <c r="AHS38"/>
      <c r="AHT38"/>
      <c r="AHU38"/>
      <c r="AHV38"/>
      <c r="AHW38"/>
      <c r="AHX38"/>
      <c r="AHY38"/>
      <c r="AHZ38"/>
      <c r="AIA38"/>
      <c r="AIB38"/>
      <c r="AIC38"/>
      <c r="AID38"/>
      <c r="AIE38"/>
      <c r="AIF38"/>
      <c r="AIG38"/>
      <c r="AIH38"/>
      <c r="AII38"/>
      <c r="AIJ38"/>
      <c r="AIK38"/>
      <c r="AIL38"/>
      <c r="AIM38"/>
      <c r="AIN38"/>
      <c r="AIO38"/>
      <c r="AIP38"/>
      <c r="AIQ38"/>
      <c r="AIR38"/>
      <c r="AIS38"/>
      <c r="AIT38"/>
      <c r="AIU38"/>
      <c r="AIV38"/>
      <c r="AIW38"/>
      <c r="AIX38"/>
      <c r="AIY38"/>
      <c r="AIZ38"/>
      <c r="AJA38"/>
      <c r="AJB38"/>
      <c r="AJC38"/>
      <c r="AJD38"/>
      <c r="AJE38"/>
      <c r="AJF38"/>
      <c r="AJG38"/>
      <c r="AJH38"/>
      <c r="AJI38"/>
      <c r="AJJ38"/>
      <c r="AJK38"/>
      <c r="AJL38"/>
      <c r="AJM38"/>
      <c r="AJN38"/>
      <c r="AJO38"/>
      <c r="AJP38"/>
      <c r="AJQ38"/>
      <c r="AJR38"/>
      <c r="AJS38"/>
      <c r="AJT38"/>
      <c r="AJU38"/>
      <c r="AJV38"/>
      <c r="AJW38"/>
      <c r="AJX38"/>
      <c r="AJY38"/>
      <c r="AJZ38"/>
      <c r="AKA38"/>
      <c r="AKB38"/>
      <c r="AKC38"/>
      <c r="AKD38"/>
      <c r="AKE38"/>
      <c r="AKF38"/>
      <c r="AKG38"/>
      <c r="AKH38"/>
      <c r="AKI38"/>
      <c r="AKJ38"/>
      <c r="AKK38"/>
      <c r="AKL38"/>
      <c r="AKM38"/>
      <c r="AKN38"/>
      <c r="AKO38"/>
      <c r="AKP38"/>
      <c r="AKQ38"/>
      <c r="AKR38"/>
      <c r="AKS38"/>
      <c r="AKT38"/>
      <c r="AKU38"/>
      <c r="AKV38"/>
      <c r="AKW38"/>
      <c r="AKX38"/>
      <c r="AKY38"/>
      <c r="AKZ38"/>
      <c r="ALA38"/>
      <c r="ALB38"/>
      <c r="ALC38"/>
      <c r="ALD38"/>
      <c r="ALE38"/>
      <c r="ALF38"/>
      <c r="ALG38"/>
      <c r="ALH38"/>
      <c r="ALI38"/>
      <c r="ALJ38"/>
      <c r="ALK38"/>
      <c r="ALL38"/>
      <c r="ALM38"/>
      <c r="ALN38"/>
      <c r="ALO38"/>
      <c r="ALP38"/>
      <c r="ALQ38"/>
      <c r="ALR38"/>
      <c r="ALS38"/>
      <c r="ALT38"/>
      <c r="ALU38"/>
      <c r="ALV38"/>
      <c r="ALW38"/>
      <c r="ALX38"/>
      <c r="ALY38"/>
      <c r="ALZ38"/>
      <c r="AMA38"/>
      <c r="AMB38"/>
      <c r="AMC38"/>
      <c r="AMD38"/>
      <c r="AME38"/>
      <c r="AMF38"/>
      <c r="AMG38"/>
      <c r="AMH38"/>
      <c r="AMI38"/>
      <c r="AMJ38"/>
    </row>
    <row r="39" spans="1:1024">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c r="RY39"/>
      <c r="RZ39"/>
      <c r="SA39"/>
      <c r="SB39"/>
      <c r="SC39"/>
      <c r="SD39"/>
      <c r="SE39"/>
      <c r="SF39"/>
      <c r="SG39"/>
      <c r="SH39"/>
      <c r="SI39"/>
      <c r="SJ39"/>
      <c r="SK39"/>
      <c r="SL39"/>
      <c r="SM39"/>
      <c r="SN39"/>
      <c r="SO39"/>
      <c r="SP39"/>
      <c r="SQ39"/>
      <c r="SR39"/>
      <c r="SS39"/>
      <c r="ST39"/>
      <c r="SU39"/>
      <c r="SV39"/>
      <c r="SW39"/>
      <c r="SX39"/>
      <c r="SY39"/>
      <c r="SZ39"/>
      <c r="TA39"/>
      <c r="TB39"/>
      <c r="TC39"/>
      <c r="TD39"/>
      <c r="TE39"/>
      <c r="TF39"/>
      <c r="TG39"/>
      <c r="TH39"/>
      <c r="TI39"/>
      <c r="TJ39"/>
      <c r="TK39"/>
      <c r="TL39"/>
      <c r="TM39"/>
      <c r="TN39"/>
      <c r="TO39"/>
      <c r="TP39"/>
      <c r="TQ39"/>
      <c r="TR39"/>
      <c r="TS39"/>
      <c r="TT39"/>
      <c r="TU39"/>
      <c r="TV39"/>
      <c r="TW39"/>
      <c r="TX39"/>
      <c r="TY39"/>
      <c r="TZ39"/>
      <c r="UA39"/>
      <c r="UB39"/>
      <c r="UC39"/>
      <c r="UD39"/>
      <c r="UE39"/>
      <c r="UF39"/>
      <c r="UG39"/>
      <c r="UH39"/>
      <c r="UI39"/>
      <c r="UJ39"/>
      <c r="UK39"/>
      <c r="UL39"/>
      <c r="UM39"/>
      <c r="UN39"/>
      <c r="UO39"/>
      <c r="UP39"/>
      <c r="UQ39"/>
      <c r="UR39"/>
      <c r="US39"/>
      <c r="UT39"/>
      <c r="UU39"/>
      <c r="UV39"/>
      <c r="UW39"/>
      <c r="UX39"/>
      <c r="UY39"/>
      <c r="UZ39"/>
      <c r="VA39"/>
      <c r="VB39"/>
      <c r="VC39"/>
      <c r="VD39"/>
      <c r="VE39"/>
      <c r="VF39"/>
      <c r="VG39"/>
      <c r="VH39"/>
      <c r="VI39"/>
      <c r="VJ39"/>
      <c r="VK39"/>
      <c r="VL39"/>
      <c r="VM39"/>
      <c r="VN39"/>
      <c r="VO39"/>
      <c r="VP39"/>
      <c r="VQ39"/>
      <c r="VR39"/>
      <c r="VS39"/>
      <c r="VT39"/>
      <c r="VU39"/>
      <c r="VV39"/>
      <c r="VW39"/>
      <c r="VX39"/>
      <c r="VY39"/>
      <c r="VZ39"/>
      <c r="WA39"/>
      <c r="WB39"/>
      <c r="WC39"/>
      <c r="WD39"/>
      <c r="WE39"/>
      <c r="WF39"/>
      <c r="WG39"/>
      <c r="WH39"/>
      <c r="WI39"/>
      <c r="WJ39"/>
      <c r="WK39"/>
      <c r="WL39"/>
      <c r="WM39"/>
      <c r="WN39"/>
      <c r="WO39"/>
      <c r="WP39"/>
      <c r="WQ39"/>
      <c r="WR39"/>
      <c r="WS39"/>
      <c r="WT39"/>
      <c r="WU39"/>
      <c r="WV39"/>
      <c r="WW39"/>
      <c r="WX39"/>
      <c r="WY39"/>
      <c r="WZ39"/>
      <c r="XA39"/>
      <c r="XB39"/>
      <c r="XC39"/>
      <c r="XD39"/>
      <c r="XE39"/>
      <c r="XF39"/>
      <c r="XG39"/>
      <c r="XH39"/>
      <c r="XI39"/>
      <c r="XJ39"/>
      <c r="XK39"/>
      <c r="XL39"/>
      <c r="XM39"/>
      <c r="XN39"/>
      <c r="XO39"/>
      <c r="XP39"/>
      <c r="XQ39"/>
      <c r="XR39"/>
      <c r="XS39"/>
      <c r="XT39"/>
      <c r="XU39"/>
      <c r="XV39"/>
      <c r="XW39"/>
      <c r="XX39"/>
      <c r="XY39"/>
      <c r="XZ39"/>
      <c r="YA39"/>
      <c r="YB39"/>
      <c r="YC39"/>
      <c r="YD39"/>
      <c r="YE39"/>
      <c r="YF39"/>
      <c r="YG39"/>
      <c r="YH39"/>
      <c r="YI39"/>
      <c r="YJ39"/>
      <c r="YK39"/>
      <c r="YL39"/>
      <c r="YM39"/>
      <c r="YN39"/>
      <c r="YO39"/>
      <c r="YP39"/>
      <c r="YQ39"/>
      <c r="YR39"/>
      <c r="YS39"/>
      <c r="YT39"/>
      <c r="YU39"/>
      <c r="YV39"/>
      <c r="YW39"/>
      <c r="YX39"/>
      <c r="YY39"/>
      <c r="YZ39"/>
      <c r="ZA39"/>
      <c r="ZB39"/>
      <c r="ZC39"/>
      <c r="ZD39"/>
      <c r="ZE39"/>
      <c r="ZF39"/>
      <c r="ZG39"/>
      <c r="ZH39"/>
      <c r="ZI39"/>
      <c r="ZJ39"/>
      <c r="ZK39"/>
      <c r="ZL39"/>
      <c r="ZM39"/>
      <c r="ZN39"/>
      <c r="ZO39"/>
      <c r="ZP39"/>
      <c r="ZQ39"/>
      <c r="ZR39"/>
      <c r="ZS39"/>
      <c r="ZT39"/>
      <c r="ZU39"/>
      <c r="ZV39"/>
      <c r="ZW39"/>
      <c r="ZX39"/>
      <c r="ZY39"/>
      <c r="ZZ39"/>
      <c r="AAA39"/>
      <c r="AAB39"/>
      <c r="AAC39"/>
      <c r="AAD39"/>
      <c r="AAE39"/>
      <c r="AAF39"/>
      <c r="AAG39"/>
      <c r="AAH39"/>
      <c r="AAI39"/>
      <c r="AAJ39"/>
      <c r="AAK39"/>
      <c r="AAL39"/>
      <c r="AAM39"/>
      <c r="AAN39"/>
      <c r="AAO39"/>
      <c r="AAP39"/>
      <c r="AAQ39"/>
      <c r="AAR39"/>
      <c r="AAS39"/>
      <c r="AAT39"/>
      <c r="AAU39"/>
      <c r="AAV39"/>
      <c r="AAW39"/>
      <c r="AAX39"/>
      <c r="AAY39"/>
      <c r="AAZ39"/>
      <c r="ABA39"/>
      <c r="ABB39"/>
      <c r="ABC39"/>
      <c r="ABD39"/>
      <c r="ABE39"/>
      <c r="ABF39"/>
      <c r="ABG39"/>
      <c r="ABH39"/>
      <c r="ABI39"/>
      <c r="ABJ39"/>
      <c r="ABK39"/>
      <c r="ABL39"/>
      <c r="ABM39"/>
      <c r="ABN39"/>
      <c r="ABO39"/>
      <c r="ABP39"/>
      <c r="ABQ39"/>
      <c r="ABR39"/>
      <c r="ABS39"/>
      <c r="ABT39"/>
      <c r="ABU39"/>
      <c r="ABV39"/>
      <c r="ABW39"/>
      <c r="ABX39"/>
      <c r="ABY39"/>
      <c r="ABZ39"/>
      <c r="ACA39"/>
      <c r="ACB39"/>
      <c r="ACC39"/>
      <c r="ACD39"/>
      <c r="ACE39"/>
      <c r="ACF39"/>
      <c r="ACG39"/>
      <c r="ACH39"/>
      <c r="ACI39"/>
      <c r="ACJ39"/>
      <c r="ACK39"/>
      <c r="ACL39"/>
      <c r="ACM39"/>
      <c r="ACN39"/>
      <c r="ACO39"/>
      <c r="ACP39"/>
      <c r="ACQ39"/>
      <c r="ACR39"/>
      <c r="ACS39"/>
      <c r="ACT39"/>
      <c r="ACU39"/>
      <c r="ACV39"/>
      <c r="ACW39"/>
      <c r="ACX39"/>
      <c r="ACY39"/>
      <c r="ACZ39"/>
      <c r="ADA39"/>
      <c r="ADB39"/>
      <c r="ADC39"/>
      <c r="ADD39"/>
      <c r="ADE39"/>
      <c r="ADF39"/>
      <c r="ADG39"/>
      <c r="ADH39"/>
      <c r="ADI39"/>
      <c r="ADJ39"/>
      <c r="ADK39"/>
      <c r="ADL39"/>
      <c r="ADM39"/>
      <c r="ADN39"/>
      <c r="ADO39"/>
      <c r="ADP39"/>
      <c r="ADQ39"/>
      <c r="ADR39"/>
      <c r="ADS39"/>
      <c r="ADT39"/>
      <c r="ADU39"/>
      <c r="ADV39"/>
      <c r="ADW39"/>
      <c r="ADX39"/>
      <c r="ADY39"/>
      <c r="ADZ39"/>
      <c r="AEA39"/>
      <c r="AEB39"/>
      <c r="AEC39"/>
      <c r="AED39"/>
      <c r="AEE39"/>
      <c r="AEF39"/>
      <c r="AEG39"/>
      <c r="AEH39"/>
      <c r="AEI39"/>
      <c r="AEJ39"/>
      <c r="AEK39"/>
      <c r="AEL39"/>
      <c r="AEM39"/>
      <c r="AEN39"/>
      <c r="AEO39"/>
      <c r="AEP39"/>
      <c r="AEQ39"/>
      <c r="AER39"/>
      <c r="AES39"/>
      <c r="AET39"/>
      <c r="AEU39"/>
      <c r="AEV39"/>
      <c r="AEW39"/>
      <c r="AEX39"/>
      <c r="AEY39"/>
      <c r="AEZ39"/>
      <c r="AFA39"/>
      <c r="AFB39"/>
      <c r="AFC39"/>
      <c r="AFD39"/>
      <c r="AFE39"/>
      <c r="AFF39"/>
      <c r="AFG39"/>
      <c r="AFH39"/>
      <c r="AFI39"/>
      <c r="AFJ39"/>
      <c r="AFK39"/>
      <c r="AFL39"/>
      <c r="AFM39"/>
      <c r="AFN39"/>
      <c r="AFO39"/>
      <c r="AFP39"/>
      <c r="AFQ39"/>
      <c r="AFR39"/>
      <c r="AFS39"/>
      <c r="AFT39"/>
      <c r="AFU39"/>
      <c r="AFV39"/>
      <c r="AFW39"/>
      <c r="AFX39"/>
      <c r="AFY39"/>
      <c r="AFZ39"/>
      <c r="AGA39"/>
      <c r="AGB39"/>
      <c r="AGC39"/>
      <c r="AGD39"/>
      <c r="AGE39"/>
      <c r="AGF39"/>
      <c r="AGG39"/>
      <c r="AGH39"/>
      <c r="AGI39"/>
      <c r="AGJ39"/>
      <c r="AGK39"/>
      <c r="AGL39"/>
      <c r="AGM39"/>
      <c r="AGN39"/>
      <c r="AGO39"/>
      <c r="AGP39"/>
      <c r="AGQ39"/>
      <c r="AGR39"/>
      <c r="AGS39"/>
      <c r="AGT39"/>
      <c r="AGU39"/>
      <c r="AGV39"/>
      <c r="AGW39"/>
      <c r="AGX39"/>
      <c r="AGY39"/>
      <c r="AGZ39"/>
      <c r="AHA39"/>
      <c r="AHB39"/>
      <c r="AHC39"/>
      <c r="AHD39"/>
      <c r="AHE39"/>
      <c r="AHF39"/>
      <c r="AHG39"/>
      <c r="AHH39"/>
      <c r="AHI39"/>
      <c r="AHJ39"/>
      <c r="AHK39"/>
      <c r="AHL39"/>
      <c r="AHM39"/>
      <c r="AHN39"/>
      <c r="AHO39"/>
      <c r="AHP39"/>
      <c r="AHQ39"/>
      <c r="AHR39"/>
      <c r="AHS39"/>
      <c r="AHT39"/>
      <c r="AHU39"/>
      <c r="AHV39"/>
      <c r="AHW39"/>
      <c r="AHX39"/>
      <c r="AHY39"/>
      <c r="AHZ39"/>
      <c r="AIA39"/>
      <c r="AIB39"/>
      <c r="AIC39"/>
      <c r="AID39"/>
      <c r="AIE39"/>
      <c r="AIF39"/>
      <c r="AIG39"/>
      <c r="AIH39"/>
      <c r="AII39"/>
      <c r="AIJ39"/>
      <c r="AIK39"/>
      <c r="AIL39"/>
      <c r="AIM39"/>
      <c r="AIN39"/>
      <c r="AIO39"/>
      <c r="AIP39"/>
      <c r="AIQ39"/>
      <c r="AIR39"/>
      <c r="AIS39"/>
      <c r="AIT39"/>
      <c r="AIU39"/>
      <c r="AIV39"/>
      <c r="AIW39"/>
      <c r="AIX39"/>
      <c r="AIY39"/>
      <c r="AIZ39"/>
      <c r="AJA39"/>
      <c r="AJB39"/>
      <c r="AJC39"/>
      <c r="AJD39"/>
      <c r="AJE39"/>
      <c r="AJF39"/>
      <c r="AJG39"/>
      <c r="AJH39"/>
      <c r="AJI39"/>
      <c r="AJJ39"/>
      <c r="AJK39"/>
      <c r="AJL39"/>
      <c r="AJM39"/>
      <c r="AJN39"/>
      <c r="AJO39"/>
      <c r="AJP39"/>
      <c r="AJQ39"/>
      <c r="AJR39"/>
      <c r="AJS39"/>
      <c r="AJT39"/>
      <c r="AJU39"/>
      <c r="AJV39"/>
      <c r="AJW39"/>
      <c r="AJX39"/>
      <c r="AJY39"/>
      <c r="AJZ39"/>
      <c r="AKA39"/>
      <c r="AKB39"/>
      <c r="AKC39"/>
      <c r="AKD39"/>
      <c r="AKE39"/>
      <c r="AKF39"/>
      <c r="AKG39"/>
      <c r="AKH39"/>
      <c r="AKI39"/>
      <c r="AKJ39"/>
      <c r="AKK39"/>
      <c r="AKL39"/>
      <c r="AKM39"/>
      <c r="AKN39"/>
      <c r="AKO39"/>
      <c r="AKP39"/>
      <c r="AKQ39"/>
      <c r="AKR39"/>
      <c r="AKS39"/>
      <c r="AKT39"/>
      <c r="AKU39"/>
      <c r="AKV39"/>
      <c r="AKW39"/>
      <c r="AKX39"/>
      <c r="AKY39"/>
      <c r="AKZ39"/>
      <c r="ALA39"/>
      <c r="ALB39"/>
      <c r="ALC39"/>
      <c r="ALD39"/>
      <c r="ALE39"/>
      <c r="ALF39"/>
      <c r="ALG39"/>
      <c r="ALH39"/>
      <c r="ALI39"/>
      <c r="ALJ39"/>
      <c r="ALK39"/>
      <c r="ALL39"/>
      <c r="ALM39"/>
      <c r="ALN39"/>
      <c r="ALO39"/>
      <c r="ALP39"/>
      <c r="ALQ39"/>
      <c r="ALR39"/>
      <c r="ALS39"/>
      <c r="ALT39"/>
      <c r="ALU39"/>
      <c r="ALV39"/>
      <c r="ALW39"/>
      <c r="ALX39"/>
      <c r="ALY39"/>
      <c r="ALZ39"/>
      <c r="AMA39"/>
      <c r="AMB39"/>
      <c r="AMC39"/>
      <c r="AMD39"/>
      <c r="AME39"/>
      <c r="AMF39"/>
      <c r="AMG39"/>
      <c r="AMH39"/>
      <c r="AMI39"/>
      <c r="AMJ39"/>
    </row>
    <row r="40" spans="1:1024" ht="15" customHeight="1">
      <c r="A40" s="170" t="s">
        <v>64</v>
      </c>
      <c r="B40" s="170"/>
      <c r="C40" s="170"/>
      <c r="D40" s="101" t="s">
        <v>100</v>
      </c>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c r="AIP40"/>
      <c r="AIQ40"/>
      <c r="AIR40"/>
      <c r="AIS40"/>
      <c r="AIT40"/>
      <c r="AIU40"/>
      <c r="AIV40"/>
      <c r="AIW40"/>
      <c r="AIX40"/>
      <c r="AIY40"/>
      <c r="AIZ40"/>
      <c r="AJA40"/>
      <c r="AJB40"/>
      <c r="AJC40"/>
      <c r="AJD40"/>
      <c r="AJE40"/>
      <c r="AJF40"/>
      <c r="AJG40"/>
      <c r="AJH40"/>
      <c r="AJI40"/>
      <c r="AJJ40"/>
      <c r="AJK40"/>
      <c r="AJL40"/>
      <c r="AJM40"/>
      <c r="AJN40"/>
      <c r="AJO40"/>
      <c r="AJP40"/>
      <c r="AJQ40"/>
      <c r="AJR40"/>
      <c r="AJS40"/>
      <c r="AJT40"/>
      <c r="AJU40"/>
      <c r="AJV40"/>
      <c r="AJW40"/>
      <c r="AJX40"/>
      <c r="AJY40"/>
      <c r="AJZ40"/>
      <c r="AKA40"/>
      <c r="AKB40"/>
      <c r="AKC40"/>
      <c r="AKD40"/>
      <c r="AKE40"/>
      <c r="AKF40"/>
      <c r="AKG40"/>
      <c r="AKH40"/>
      <c r="AKI40"/>
      <c r="AKJ40"/>
      <c r="AKK40"/>
      <c r="AKL40"/>
      <c r="AKM40"/>
      <c r="AKN40"/>
      <c r="AKO40"/>
      <c r="AKP40"/>
      <c r="AKQ40"/>
      <c r="AKR40"/>
      <c r="AKS40"/>
      <c r="AKT40"/>
      <c r="AKU40"/>
      <c r="AKV40"/>
      <c r="AKW40"/>
      <c r="AKX40"/>
      <c r="AKY40"/>
      <c r="AKZ40"/>
      <c r="ALA40"/>
      <c r="ALB40"/>
      <c r="ALC40"/>
      <c r="ALD40"/>
      <c r="ALE40"/>
      <c r="ALF40"/>
      <c r="ALG40"/>
      <c r="ALH40"/>
      <c r="ALI40"/>
      <c r="ALJ40"/>
      <c r="ALK40"/>
      <c r="ALL40"/>
      <c r="ALM40"/>
      <c r="ALN40"/>
      <c r="ALO40"/>
      <c r="ALP40"/>
      <c r="ALQ40"/>
      <c r="ALR40"/>
      <c r="ALS40"/>
      <c r="ALT40"/>
      <c r="ALU40"/>
      <c r="ALV40"/>
      <c r="ALW40"/>
      <c r="ALX40"/>
      <c r="ALY40"/>
      <c r="ALZ40"/>
      <c r="AMA40"/>
      <c r="AMB40"/>
      <c r="AMC40"/>
      <c r="AMD40"/>
      <c r="AME40"/>
      <c r="AMF40"/>
      <c r="AMG40"/>
      <c r="AMH40"/>
      <c r="AMI40"/>
      <c r="AMJ40"/>
    </row>
    <row r="41" spans="1:1024" ht="15.95" customHeight="1">
      <c r="A41" s="170" t="s">
        <v>66</v>
      </c>
      <c r="B41" s="170"/>
      <c r="C41" s="170"/>
      <c r="D41" t="s">
        <v>101</v>
      </c>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c r="NX41"/>
      <c r="NY41"/>
      <c r="NZ41"/>
      <c r="OA41"/>
      <c r="OB41"/>
      <c r="OC41"/>
      <c r="OD41"/>
      <c r="OE41"/>
      <c r="OF41"/>
      <c r="OG41"/>
      <c r="OH41"/>
      <c r="OI41"/>
      <c r="OJ41"/>
      <c r="OK41"/>
      <c r="OL41"/>
      <c r="OM41"/>
      <c r="ON41"/>
      <c r="OO41"/>
      <c r="OP41"/>
      <c r="OQ41"/>
      <c r="OR41"/>
      <c r="OS41"/>
      <c r="OT41"/>
      <c r="OU41"/>
      <c r="OV41"/>
      <c r="OW41"/>
      <c r="OX41"/>
      <c r="OY41"/>
      <c r="OZ41"/>
      <c r="PA41"/>
      <c r="PB41"/>
      <c r="PC41"/>
      <c r="PD41"/>
      <c r="PE41"/>
      <c r="PF41"/>
      <c r="PG41"/>
      <c r="PH41"/>
      <c r="PI41"/>
      <c r="PJ41"/>
      <c r="PK41"/>
      <c r="PL41"/>
      <c r="PM41"/>
      <c r="PN41"/>
      <c r="PO41"/>
      <c r="PP41"/>
      <c r="PQ41"/>
      <c r="PR41"/>
      <c r="PS41"/>
      <c r="PT41"/>
      <c r="PU41"/>
      <c r="PV41"/>
      <c r="PW41"/>
      <c r="PX41"/>
      <c r="PY41"/>
      <c r="PZ41"/>
      <c r="QA41"/>
      <c r="QB41"/>
      <c r="QC41"/>
      <c r="QD41"/>
      <c r="QE41"/>
      <c r="QF41"/>
      <c r="QG41"/>
      <c r="QH41"/>
      <c r="QI41"/>
      <c r="QJ41"/>
      <c r="QK41"/>
      <c r="QL41"/>
      <c r="QM41"/>
      <c r="QN41"/>
      <c r="QO41"/>
      <c r="QP41"/>
      <c r="QQ41"/>
      <c r="QR41"/>
      <c r="QS41"/>
      <c r="QT41"/>
      <c r="QU41"/>
      <c r="QV41"/>
      <c r="QW41"/>
      <c r="QX41"/>
      <c r="QY41"/>
      <c r="QZ41"/>
      <c r="RA41"/>
      <c r="RB41"/>
      <c r="RC41"/>
      <c r="RD41"/>
      <c r="RE41"/>
      <c r="RF41"/>
      <c r="RG41"/>
      <c r="RH41"/>
      <c r="RI41"/>
      <c r="RJ41"/>
      <c r="RK41"/>
      <c r="RL41"/>
      <c r="RM41"/>
      <c r="RN41"/>
      <c r="RO41"/>
      <c r="RP41"/>
      <c r="RQ41"/>
      <c r="RR41"/>
      <c r="RS41"/>
      <c r="RT41"/>
      <c r="RU41"/>
      <c r="RV41"/>
      <c r="RW41"/>
      <c r="RX41"/>
      <c r="RY41"/>
      <c r="RZ41"/>
      <c r="SA41"/>
      <c r="SB41"/>
      <c r="SC41"/>
      <c r="SD41"/>
      <c r="SE41"/>
      <c r="SF41"/>
      <c r="SG41"/>
      <c r="SH41"/>
      <c r="SI41"/>
      <c r="SJ41"/>
      <c r="SK41"/>
      <c r="SL41"/>
      <c r="SM41"/>
      <c r="SN41"/>
      <c r="SO41"/>
      <c r="SP41"/>
      <c r="SQ41"/>
      <c r="SR41"/>
      <c r="SS41"/>
      <c r="ST41"/>
      <c r="SU41"/>
      <c r="SV41"/>
      <c r="SW41"/>
      <c r="SX41"/>
      <c r="SY41"/>
      <c r="SZ41"/>
      <c r="TA41"/>
      <c r="TB41"/>
      <c r="TC41"/>
      <c r="TD41"/>
      <c r="TE41"/>
      <c r="TF41"/>
      <c r="TG41"/>
      <c r="TH41"/>
      <c r="TI41"/>
      <c r="TJ41"/>
      <c r="TK41"/>
      <c r="TL41"/>
      <c r="TM41"/>
      <c r="TN41"/>
      <c r="TO41"/>
      <c r="TP41"/>
      <c r="TQ41"/>
      <c r="TR41"/>
      <c r="TS41"/>
      <c r="TT41"/>
      <c r="TU41"/>
      <c r="TV41"/>
      <c r="TW41"/>
      <c r="TX41"/>
      <c r="TY41"/>
      <c r="TZ41"/>
      <c r="UA41"/>
      <c r="UB41"/>
      <c r="UC41"/>
      <c r="UD41"/>
      <c r="UE41"/>
      <c r="UF41"/>
      <c r="UG41"/>
      <c r="UH41"/>
      <c r="UI41"/>
      <c r="UJ41"/>
      <c r="UK41"/>
      <c r="UL41"/>
      <c r="UM41"/>
      <c r="UN41"/>
      <c r="UO41"/>
      <c r="UP41"/>
      <c r="UQ41"/>
      <c r="UR41"/>
      <c r="US41"/>
      <c r="UT41"/>
      <c r="UU41"/>
      <c r="UV41"/>
      <c r="UW41"/>
      <c r="UX41"/>
      <c r="UY41"/>
      <c r="UZ41"/>
      <c r="VA41"/>
      <c r="VB41"/>
      <c r="VC41"/>
      <c r="VD41"/>
      <c r="VE41"/>
      <c r="VF41"/>
      <c r="VG41"/>
      <c r="VH41"/>
      <c r="VI41"/>
      <c r="VJ41"/>
      <c r="VK41"/>
      <c r="VL41"/>
      <c r="VM41"/>
      <c r="VN41"/>
      <c r="VO41"/>
      <c r="VP41"/>
      <c r="VQ41"/>
      <c r="VR41"/>
      <c r="VS41"/>
      <c r="VT41"/>
      <c r="VU41"/>
      <c r="VV41"/>
      <c r="VW41"/>
      <c r="VX41"/>
      <c r="VY41"/>
      <c r="VZ41"/>
      <c r="WA41"/>
      <c r="WB41"/>
      <c r="WC41"/>
      <c r="WD41"/>
      <c r="WE41"/>
      <c r="WF41"/>
      <c r="WG41"/>
      <c r="WH41"/>
      <c r="WI41"/>
      <c r="WJ41"/>
      <c r="WK41"/>
      <c r="WL41"/>
      <c r="WM41"/>
      <c r="WN41"/>
      <c r="WO41"/>
      <c r="WP41"/>
      <c r="WQ41"/>
      <c r="WR41"/>
      <c r="WS41"/>
      <c r="WT41"/>
      <c r="WU41"/>
      <c r="WV41"/>
      <c r="WW41"/>
      <c r="WX41"/>
      <c r="WY41"/>
      <c r="WZ41"/>
      <c r="XA41"/>
      <c r="XB41"/>
      <c r="XC41"/>
      <c r="XD41"/>
      <c r="XE41"/>
      <c r="XF41"/>
      <c r="XG41"/>
      <c r="XH41"/>
      <c r="XI41"/>
      <c r="XJ41"/>
      <c r="XK41"/>
      <c r="XL41"/>
      <c r="XM41"/>
      <c r="XN41"/>
      <c r="XO41"/>
      <c r="XP41"/>
      <c r="XQ41"/>
      <c r="XR41"/>
      <c r="XS41"/>
      <c r="XT41"/>
      <c r="XU41"/>
      <c r="XV41"/>
      <c r="XW41"/>
      <c r="XX41"/>
      <c r="XY41"/>
      <c r="XZ41"/>
      <c r="YA41"/>
      <c r="YB41"/>
      <c r="YC41"/>
      <c r="YD41"/>
      <c r="YE41"/>
      <c r="YF41"/>
      <c r="YG41"/>
      <c r="YH41"/>
      <c r="YI41"/>
      <c r="YJ41"/>
      <c r="YK41"/>
      <c r="YL41"/>
      <c r="YM41"/>
      <c r="YN41"/>
      <c r="YO41"/>
      <c r="YP41"/>
      <c r="YQ41"/>
      <c r="YR41"/>
      <c r="YS41"/>
      <c r="YT41"/>
      <c r="YU41"/>
      <c r="YV41"/>
      <c r="YW41"/>
      <c r="YX41"/>
      <c r="YY41"/>
      <c r="YZ41"/>
      <c r="ZA41"/>
      <c r="ZB41"/>
      <c r="ZC41"/>
      <c r="ZD41"/>
      <c r="ZE41"/>
      <c r="ZF41"/>
      <c r="ZG41"/>
      <c r="ZH41"/>
      <c r="ZI41"/>
      <c r="ZJ41"/>
      <c r="ZK41"/>
      <c r="ZL41"/>
      <c r="ZM41"/>
      <c r="ZN41"/>
      <c r="ZO41"/>
      <c r="ZP41"/>
      <c r="ZQ41"/>
      <c r="ZR41"/>
      <c r="ZS41"/>
      <c r="ZT41"/>
      <c r="ZU41"/>
      <c r="ZV41"/>
      <c r="ZW41"/>
      <c r="ZX41"/>
      <c r="ZY41"/>
      <c r="ZZ41"/>
      <c r="AAA41"/>
      <c r="AAB41"/>
      <c r="AAC41"/>
      <c r="AAD41"/>
      <c r="AAE41"/>
      <c r="AAF41"/>
      <c r="AAG41"/>
      <c r="AAH41"/>
      <c r="AAI41"/>
      <c r="AAJ41"/>
      <c r="AAK41"/>
      <c r="AAL41"/>
      <c r="AAM41"/>
      <c r="AAN41"/>
      <c r="AAO41"/>
      <c r="AAP41"/>
      <c r="AAQ41"/>
      <c r="AAR41"/>
      <c r="AAS41"/>
      <c r="AAT41"/>
      <c r="AAU41"/>
      <c r="AAV41"/>
      <c r="AAW41"/>
      <c r="AAX41"/>
      <c r="AAY41"/>
      <c r="AAZ41"/>
      <c r="ABA41"/>
      <c r="ABB41"/>
      <c r="ABC41"/>
      <c r="ABD41"/>
      <c r="ABE41"/>
      <c r="ABF41"/>
      <c r="ABG41"/>
      <c r="ABH41"/>
      <c r="ABI41"/>
      <c r="ABJ41"/>
      <c r="ABK41"/>
      <c r="ABL41"/>
      <c r="ABM41"/>
      <c r="ABN41"/>
      <c r="ABO41"/>
      <c r="ABP41"/>
      <c r="ABQ41"/>
      <c r="ABR41"/>
      <c r="ABS41"/>
      <c r="ABT41"/>
      <c r="ABU41"/>
      <c r="ABV41"/>
      <c r="ABW41"/>
      <c r="ABX41"/>
      <c r="ABY41"/>
      <c r="ABZ41"/>
      <c r="ACA41"/>
      <c r="ACB41"/>
      <c r="ACC41"/>
      <c r="ACD41"/>
      <c r="ACE41"/>
      <c r="ACF41"/>
      <c r="ACG41"/>
      <c r="ACH41"/>
      <c r="ACI41"/>
      <c r="ACJ41"/>
      <c r="ACK41"/>
      <c r="ACL41"/>
      <c r="ACM41"/>
      <c r="ACN41"/>
      <c r="ACO41"/>
      <c r="ACP41"/>
      <c r="ACQ41"/>
      <c r="ACR41"/>
      <c r="ACS41"/>
      <c r="ACT41"/>
      <c r="ACU41"/>
      <c r="ACV41"/>
      <c r="ACW41"/>
      <c r="ACX41"/>
      <c r="ACY41"/>
      <c r="ACZ41"/>
      <c r="ADA41"/>
      <c r="ADB41"/>
      <c r="ADC41"/>
      <c r="ADD41"/>
      <c r="ADE41"/>
      <c r="ADF41"/>
      <c r="ADG41"/>
      <c r="ADH41"/>
      <c r="ADI41"/>
      <c r="ADJ41"/>
      <c r="ADK41"/>
      <c r="ADL41"/>
      <c r="ADM41"/>
      <c r="ADN41"/>
      <c r="ADO41"/>
      <c r="ADP41"/>
      <c r="ADQ41"/>
      <c r="ADR41"/>
      <c r="ADS41"/>
      <c r="ADT41"/>
      <c r="ADU41"/>
      <c r="ADV41"/>
      <c r="ADW41"/>
      <c r="ADX41"/>
      <c r="ADY41"/>
      <c r="ADZ41"/>
      <c r="AEA41"/>
      <c r="AEB41"/>
      <c r="AEC41"/>
      <c r="AED41"/>
      <c r="AEE41"/>
      <c r="AEF41"/>
      <c r="AEG41"/>
      <c r="AEH41"/>
      <c r="AEI41"/>
      <c r="AEJ41"/>
      <c r="AEK41"/>
      <c r="AEL41"/>
      <c r="AEM41"/>
      <c r="AEN41"/>
      <c r="AEO41"/>
      <c r="AEP41"/>
      <c r="AEQ41"/>
      <c r="AER41"/>
      <c r="AES41"/>
      <c r="AET41"/>
      <c r="AEU41"/>
      <c r="AEV41"/>
      <c r="AEW41"/>
      <c r="AEX41"/>
      <c r="AEY41"/>
      <c r="AEZ41"/>
      <c r="AFA41"/>
      <c r="AFB41"/>
      <c r="AFC41"/>
      <c r="AFD41"/>
      <c r="AFE41"/>
      <c r="AFF41"/>
      <c r="AFG41"/>
      <c r="AFH41"/>
      <c r="AFI41"/>
      <c r="AFJ41"/>
      <c r="AFK41"/>
      <c r="AFL41"/>
      <c r="AFM41"/>
      <c r="AFN41"/>
      <c r="AFO41"/>
      <c r="AFP41"/>
      <c r="AFQ41"/>
      <c r="AFR41"/>
      <c r="AFS41"/>
      <c r="AFT41"/>
      <c r="AFU41"/>
      <c r="AFV41"/>
      <c r="AFW41"/>
      <c r="AFX41"/>
      <c r="AFY41"/>
      <c r="AFZ41"/>
      <c r="AGA41"/>
      <c r="AGB41"/>
      <c r="AGC41"/>
      <c r="AGD41"/>
      <c r="AGE41"/>
      <c r="AGF41"/>
      <c r="AGG41"/>
      <c r="AGH41"/>
      <c r="AGI41"/>
      <c r="AGJ41"/>
      <c r="AGK41"/>
      <c r="AGL41"/>
      <c r="AGM41"/>
      <c r="AGN41"/>
      <c r="AGO41"/>
      <c r="AGP41"/>
      <c r="AGQ41"/>
      <c r="AGR41"/>
      <c r="AGS41"/>
      <c r="AGT41"/>
      <c r="AGU41"/>
      <c r="AGV41"/>
      <c r="AGW41"/>
      <c r="AGX41"/>
      <c r="AGY41"/>
      <c r="AGZ41"/>
      <c r="AHA41"/>
      <c r="AHB41"/>
      <c r="AHC41"/>
      <c r="AHD41"/>
      <c r="AHE41"/>
      <c r="AHF41"/>
      <c r="AHG41"/>
      <c r="AHH41"/>
      <c r="AHI41"/>
      <c r="AHJ41"/>
      <c r="AHK41"/>
      <c r="AHL41"/>
      <c r="AHM41"/>
      <c r="AHN41"/>
      <c r="AHO41"/>
      <c r="AHP41"/>
      <c r="AHQ41"/>
      <c r="AHR41"/>
      <c r="AHS41"/>
      <c r="AHT41"/>
      <c r="AHU41"/>
      <c r="AHV41"/>
      <c r="AHW41"/>
      <c r="AHX41"/>
      <c r="AHY41"/>
      <c r="AHZ41"/>
      <c r="AIA41"/>
      <c r="AIB41"/>
      <c r="AIC41"/>
      <c r="AID41"/>
      <c r="AIE41"/>
      <c r="AIF41"/>
      <c r="AIG41"/>
      <c r="AIH41"/>
      <c r="AII41"/>
      <c r="AIJ41"/>
      <c r="AIK41"/>
      <c r="AIL41"/>
      <c r="AIM41"/>
      <c r="AIN41"/>
      <c r="AIO41"/>
      <c r="AIP41"/>
      <c r="AIQ41"/>
      <c r="AIR41"/>
      <c r="AIS41"/>
      <c r="AIT41"/>
      <c r="AIU41"/>
      <c r="AIV41"/>
      <c r="AIW41"/>
      <c r="AIX41"/>
      <c r="AIY41"/>
      <c r="AIZ41"/>
      <c r="AJA41"/>
      <c r="AJB41"/>
      <c r="AJC41"/>
      <c r="AJD41"/>
      <c r="AJE41"/>
      <c r="AJF41"/>
      <c r="AJG41"/>
      <c r="AJH41"/>
      <c r="AJI41"/>
      <c r="AJJ41"/>
      <c r="AJK41"/>
      <c r="AJL41"/>
      <c r="AJM41"/>
      <c r="AJN41"/>
      <c r="AJO41"/>
      <c r="AJP41"/>
      <c r="AJQ41"/>
      <c r="AJR41"/>
      <c r="AJS41"/>
      <c r="AJT41"/>
      <c r="AJU41"/>
      <c r="AJV41"/>
      <c r="AJW41"/>
      <c r="AJX41"/>
      <c r="AJY41"/>
      <c r="AJZ41"/>
      <c r="AKA41"/>
      <c r="AKB41"/>
      <c r="AKC41"/>
      <c r="AKD41"/>
      <c r="AKE41"/>
      <c r="AKF41"/>
      <c r="AKG41"/>
      <c r="AKH41"/>
      <c r="AKI41"/>
      <c r="AKJ41"/>
      <c r="AKK41"/>
      <c r="AKL41"/>
      <c r="AKM41"/>
      <c r="AKN41"/>
      <c r="AKO41"/>
      <c r="AKP41"/>
      <c r="AKQ41"/>
      <c r="AKR41"/>
      <c r="AKS41"/>
      <c r="AKT41"/>
      <c r="AKU41"/>
      <c r="AKV41"/>
      <c r="AKW41"/>
      <c r="AKX41"/>
      <c r="AKY41"/>
      <c r="AKZ41"/>
      <c r="ALA41"/>
      <c r="ALB41"/>
      <c r="ALC41"/>
      <c r="ALD41"/>
      <c r="ALE41"/>
      <c r="ALF41"/>
      <c r="ALG41"/>
      <c r="ALH41"/>
      <c r="ALI41"/>
      <c r="ALJ41"/>
      <c r="ALK41"/>
      <c r="ALL41"/>
      <c r="ALM41"/>
      <c r="ALN41"/>
      <c r="ALO41"/>
      <c r="ALP41"/>
      <c r="ALQ41"/>
      <c r="ALR41"/>
      <c r="ALS41"/>
      <c r="ALT41"/>
      <c r="ALU41"/>
      <c r="ALV41"/>
      <c r="ALW41"/>
      <c r="ALX41"/>
      <c r="ALY41"/>
      <c r="ALZ41"/>
      <c r="AMA41"/>
      <c r="AMB41"/>
      <c r="AMC41"/>
      <c r="AMD41"/>
      <c r="AME41"/>
      <c r="AMF41"/>
      <c r="AMG41"/>
      <c r="AMH41"/>
      <c r="AMI41"/>
      <c r="AMJ41"/>
    </row>
    <row r="42" spans="1:1024" ht="15.95" customHeight="1">
      <c r="A42" s="170" t="s">
        <v>71</v>
      </c>
      <c r="B42" s="170"/>
      <c r="C42" s="170"/>
      <c r="D42" t="s">
        <v>102</v>
      </c>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c r="NX42"/>
      <c r="NY42"/>
      <c r="NZ42"/>
      <c r="OA42"/>
      <c r="OB42"/>
      <c r="OC42"/>
      <c r="OD42"/>
      <c r="OE42"/>
      <c r="OF42"/>
      <c r="OG42"/>
      <c r="OH42"/>
      <c r="OI42"/>
      <c r="OJ42"/>
      <c r="OK42"/>
      <c r="OL42"/>
      <c r="OM42"/>
      <c r="ON42"/>
      <c r="OO42"/>
      <c r="OP42"/>
      <c r="OQ42"/>
      <c r="OR42"/>
      <c r="OS42"/>
      <c r="OT42"/>
      <c r="OU42"/>
      <c r="OV42"/>
      <c r="OW42"/>
      <c r="OX42"/>
      <c r="OY42"/>
      <c r="OZ42"/>
      <c r="PA42"/>
      <c r="PB42"/>
      <c r="PC42"/>
      <c r="PD42"/>
      <c r="PE42"/>
      <c r="PF42"/>
      <c r="PG42"/>
      <c r="PH42"/>
      <c r="PI42"/>
      <c r="PJ42"/>
      <c r="PK42"/>
      <c r="PL42"/>
      <c r="PM42"/>
      <c r="PN42"/>
      <c r="PO42"/>
      <c r="PP42"/>
      <c r="PQ42"/>
      <c r="PR42"/>
      <c r="PS42"/>
      <c r="PT42"/>
      <c r="PU42"/>
      <c r="PV42"/>
      <c r="PW42"/>
      <c r="PX42"/>
      <c r="PY42"/>
      <c r="PZ42"/>
      <c r="QA42"/>
      <c r="QB42"/>
      <c r="QC42"/>
      <c r="QD42"/>
      <c r="QE42"/>
      <c r="QF42"/>
      <c r="QG42"/>
      <c r="QH42"/>
      <c r="QI42"/>
      <c r="QJ42"/>
      <c r="QK42"/>
      <c r="QL42"/>
      <c r="QM42"/>
      <c r="QN42"/>
      <c r="QO42"/>
      <c r="QP42"/>
      <c r="QQ42"/>
      <c r="QR42"/>
      <c r="QS42"/>
      <c r="QT42"/>
      <c r="QU42"/>
      <c r="QV42"/>
      <c r="QW42"/>
      <c r="QX42"/>
      <c r="QY42"/>
      <c r="QZ42"/>
      <c r="RA42"/>
      <c r="RB42"/>
      <c r="RC42"/>
      <c r="RD42"/>
      <c r="RE42"/>
      <c r="RF42"/>
      <c r="RG42"/>
      <c r="RH42"/>
      <c r="RI42"/>
      <c r="RJ42"/>
      <c r="RK42"/>
      <c r="RL42"/>
      <c r="RM42"/>
      <c r="RN42"/>
      <c r="RO42"/>
      <c r="RP42"/>
      <c r="RQ42"/>
      <c r="RR42"/>
      <c r="RS42"/>
      <c r="RT42"/>
      <c r="RU42"/>
      <c r="RV42"/>
      <c r="RW42"/>
      <c r="RX42"/>
      <c r="RY42"/>
      <c r="RZ42"/>
      <c r="SA42"/>
      <c r="SB42"/>
      <c r="SC42"/>
      <c r="SD42"/>
      <c r="SE42"/>
      <c r="SF42"/>
      <c r="SG42"/>
      <c r="SH42"/>
      <c r="SI42"/>
      <c r="SJ42"/>
      <c r="SK42"/>
      <c r="SL42"/>
      <c r="SM42"/>
      <c r="SN42"/>
      <c r="SO42"/>
      <c r="SP42"/>
      <c r="SQ42"/>
      <c r="SR42"/>
      <c r="SS42"/>
      <c r="ST42"/>
      <c r="SU42"/>
      <c r="SV42"/>
      <c r="SW42"/>
      <c r="SX42"/>
      <c r="SY42"/>
      <c r="SZ42"/>
      <c r="TA42"/>
      <c r="TB42"/>
      <c r="TC42"/>
      <c r="TD42"/>
      <c r="TE42"/>
      <c r="TF42"/>
      <c r="TG42"/>
      <c r="TH42"/>
      <c r="TI42"/>
      <c r="TJ42"/>
      <c r="TK42"/>
      <c r="TL42"/>
      <c r="TM42"/>
      <c r="TN42"/>
      <c r="TO42"/>
      <c r="TP42"/>
      <c r="TQ42"/>
      <c r="TR42"/>
      <c r="TS42"/>
      <c r="TT42"/>
      <c r="TU42"/>
      <c r="TV42"/>
      <c r="TW42"/>
      <c r="TX42"/>
      <c r="TY42"/>
      <c r="TZ42"/>
      <c r="UA42"/>
      <c r="UB42"/>
      <c r="UC42"/>
      <c r="UD42"/>
      <c r="UE42"/>
      <c r="UF42"/>
      <c r="UG42"/>
      <c r="UH42"/>
      <c r="UI42"/>
      <c r="UJ42"/>
      <c r="UK42"/>
      <c r="UL42"/>
      <c r="UM42"/>
      <c r="UN42"/>
      <c r="UO42"/>
      <c r="UP42"/>
      <c r="UQ42"/>
      <c r="UR42"/>
      <c r="US42"/>
      <c r="UT42"/>
      <c r="UU42"/>
      <c r="UV42"/>
      <c r="UW42"/>
      <c r="UX42"/>
      <c r="UY42"/>
      <c r="UZ42"/>
      <c r="VA42"/>
      <c r="VB42"/>
      <c r="VC42"/>
      <c r="VD42"/>
      <c r="VE42"/>
      <c r="VF42"/>
      <c r="VG42"/>
      <c r="VH42"/>
      <c r="VI42"/>
      <c r="VJ42"/>
      <c r="VK42"/>
      <c r="VL42"/>
      <c r="VM42"/>
      <c r="VN42"/>
      <c r="VO42"/>
      <c r="VP42"/>
      <c r="VQ42"/>
      <c r="VR42"/>
      <c r="VS42"/>
      <c r="VT42"/>
      <c r="VU42"/>
      <c r="VV42"/>
      <c r="VW42"/>
      <c r="VX42"/>
      <c r="VY42"/>
      <c r="VZ42"/>
      <c r="WA42"/>
      <c r="WB42"/>
      <c r="WC42"/>
      <c r="WD42"/>
      <c r="WE42"/>
      <c r="WF42"/>
      <c r="WG42"/>
      <c r="WH42"/>
      <c r="WI42"/>
      <c r="WJ42"/>
      <c r="WK42"/>
      <c r="WL42"/>
      <c r="WM42"/>
      <c r="WN42"/>
      <c r="WO42"/>
      <c r="WP42"/>
      <c r="WQ42"/>
      <c r="WR42"/>
      <c r="WS42"/>
      <c r="WT42"/>
      <c r="WU42"/>
      <c r="WV42"/>
      <c r="WW42"/>
      <c r="WX42"/>
      <c r="WY42"/>
      <c r="WZ42"/>
      <c r="XA42"/>
      <c r="XB42"/>
      <c r="XC42"/>
      <c r="XD42"/>
      <c r="XE42"/>
      <c r="XF42"/>
      <c r="XG42"/>
      <c r="XH42"/>
      <c r="XI42"/>
      <c r="XJ42"/>
      <c r="XK42"/>
      <c r="XL42"/>
      <c r="XM42"/>
      <c r="XN42"/>
      <c r="XO42"/>
      <c r="XP42"/>
      <c r="XQ42"/>
      <c r="XR42"/>
      <c r="XS42"/>
      <c r="XT42"/>
      <c r="XU42"/>
      <c r="XV42"/>
      <c r="XW42"/>
      <c r="XX42"/>
      <c r="XY42"/>
      <c r="XZ42"/>
      <c r="YA42"/>
      <c r="YB42"/>
      <c r="YC42"/>
      <c r="YD42"/>
      <c r="YE42"/>
      <c r="YF42"/>
      <c r="YG42"/>
      <c r="YH42"/>
      <c r="YI42"/>
      <c r="YJ42"/>
      <c r="YK42"/>
      <c r="YL42"/>
      <c r="YM42"/>
      <c r="YN42"/>
      <c r="YO42"/>
      <c r="YP42"/>
      <c r="YQ42"/>
      <c r="YR42"/>
      <c r="YS42"/>
      <c r="YT42"/>
      <c r="YU42"/>
      <c r="YV42"/>
      <c r="YW42"/>
      <c r="YX42"/>
      <c r="YY42"/>
      <c r="YZ42"/>
      <c r="ZA42"/>
      <c r="ZB42"/>
      <c r="ZC42"/>
      <c r="ZD42"/>
      <c r="ZE42"/>
      <c r="ZF42"/>
      <c r="ZG42"/>
      <c r="ZH42"/>
      <c r="ZI42"/>
      <c r="ZJ42"/>
      <c r="ZK42"/>
      <c r="ZL42"/>
      <c r="ZM42"/>
      <c r="ZN42"/>
      <c r="ZO42"/>
      <c r="ZP42"/>
      <c r="ZQ42"/>
      <c r="ZR42"/>
      <c r="ZS42"/>
      <c r="ZT42"/>
      <c r="ZU42"/>
      <c r="ZV42"/>
      <c r="ZW42"/>
      <c r="ZX42"/>
      <c r="ZY42"/>
      <c r="ZZ42"/>
      <c r="AAA42"/>
      <c r="AAB42"/>
      <c r="AAC42"/>
      <c r="AAD42"/>
      <c r="AAE42"/>
      <c r="AAF42"/>
      <c r="AAG42"/>
      <c r="AAH42"/>
      <c r="AAI42"/>
      <c r="AAJ42"/>
      <c r="AAK42"/>
      <c r="AAL42"/>
      <c r="AAM42"/>
      <c r="AAN42"/>
      <c r="AAO42"/>
      <c r="AAP42"/>
      <c r="AAQ42"/>
      <c r="AAR42"/>
      <c r="AAS42"/>
      <c r="AAT42"/>
      <c r="AAU42"/>
      <c r="AAV42"/>
      <c r="AAW42"/>
      <c r="AAX42"/>
      <c r="AAY42"/>
      <c r="AAZ42"/>
      <c r="ABA42"/>
      <c r="ABB42"/>
      <c r="ABC42"/>
      <c r="ABD42"/>
      <c r="ABE42"/>
      <c r="ABF42"/>
      <c r="ABG42"/>
      <c r="ABH42"/>
      <c r="ABI42"/>
      <c r="ABJ42"/>
      <c r="ABK42"/>
      <c r="ABL42"/>
      <c r="ABM42"/>
      <c r="ABN42"/>
      <c r="ABO42"/>
      <c r="ABP42"/>
      <c r="ABQ42"/>
      <c r="ABR42"/>
      <c r="ABS42"/>
      <c r="ABT42"/>
      <c r="ABU42"/>
      <c r="ABV42"/>
      <c r="ABW42"/>
      <c r="ABX42"/>
      <c r="ABY42"/>
      <c r="ABZ42"/>
      <c r="ACA42"/>
      <c r="ACB42"/>
      <c r="ACC42"/>
      <c r="ACD42"/>
      <c r="ACE42"/>
      <c r="ACF42"/>
      <c r="ACG42"/>
      <c r="ACH42"/>
      <c r="ACI42"/>
      <c r="ACJ42"/>
      <c r="ACK42"/>
      <c r="ACL42"/>
      <c r="ACM42"/>
      <c r="ACN42"/>
      <c r="ACO42"/>
      <c r="ACP42"/>
      <c r="ACQ42"/>
      <c r="ACR42"/>
      <c r="ACS42"/>
      <c r="ACT42"/>
      <c r="ACU42"/>
      <c r="ACV42"/>
      <c r="ACW42"/>
      <c r="ACX42"/>
      <c r="ACY42"/>
      <c r="ACZ42"/>
      <c r="ADA42"/>
      <c r="ADB42"/>
      <c r="ADC42"/>
      <c r="ADD42"/>
      <c r="ADE42"/>
      <c r="ADF42"/>
      <c r="ADG42"/>
      <c r="ADH42"/>
      <c r="ADI42"/>
      <c r="ADJ42"/>
      <c r="ADK42"/>
      <c r="ADL42"/>
      <c r="ADM42"/>
      <c r="ADN42"/>
      <c r="ADO42"/>
      <c r="ADP42"/>
      <c r="ADQ42"/>
      <c r="ADR42"/>
      <c r="ADS42"/>
      <c r="ADT42"/>
      <c r="ADU42"/>
      <c r="ADV42"/>
      <c r="ADW42"/>
      <c r="ADX42"/>
      <c r="ADY42"/>
      <c r="ADZ42"/>
      <c r="AEA42"/>
      <c r="AEB42"/>
      <c r="AEC42"/>
      <c r="AED42"/>
      <c r="AEE42"/>
      <c r="AEF42"/>
      <c r="AEG42"/>
      <c r="AEH42"/>
      <c r="AEI42"/>
      <c r="AEJ42"/>
      <c r="AEK42"/>
      <c r="AEL42"/>
      <c r="AEM42"/>
      <c r="AEN42"/>
      <c r="AEO42"/>
      <c r="AEP42"/>
      <c r="AEQ42"/>
      <c r="AER42"/>
      <c r="AES42"/>
      <c r="AET42"/>
      <c r="AEU42"/>
      <c r="AEV42"/>
      <c r="AEW42"/>
      <c r="AEX42"/>
      <c r="AEY42"/>
      <c r="AEZ42"/>
      <c r="AFA42"/>
      <c r="AFB42"/>
      <c r="AFC42"/>
      <c r="AFD42"/>
      <c r="AFE42"/>
      <c r="AFF42"/>
      <c r="AFG42"/>
      <c r="AFH42"/>
      <c r="AFI42"/>
      <c r="AFJ42"/>
      <c r="AFK42"/>
      <c r="AFL42"/>
      <c r="AFM42"/>
      <c r="AFN42"/>
      <c r="AFO42"/>
      <c r="AFP42"/>
      <c r="AFQ42"/>
      <c r="AFR42"/>
      <c r="AFS42"/>
      <c r="AFT42"/>
      <c r="AFU42"/>
      <c r="AFV42"/>
      <c r="AFW42"/>
      <c r="AFX42"/>
      <c r="AFY42"/>
      <c r="AFZ42"/>
      <c r="AGA42"/>
      <c r="AGB42"/>
      <c r="AGC42"/>
      <c r="AGD42"/>
      <c r="AGE42"/>
      <c r="AGF42"/>
      <c r="AGG42"/>
      <c r="AGH42"/>
      <c r="AGI42"/>
      <c r="AGJ42"/>
      <c r="AGK42"/>
      <c r="AGL42"/>
      <c r="AGM42"/>
      <c r="AGN42"/>
      <c r="AGO42"/>
      <c r="AGP42"/>
      <c r="AGQ42"/>
      <c r="AGR42"/>
      <c r="AGS42"/>
      <c r="AGT42"/>
      <c r="AGU42"/>
      <c r="AGV42"/>
      <c r="AGW42"/>
      <c r="AGX42"/>
      <c r="AGY42"/>
      <c r="AGZ42"/>
      <c r="AHA42"/>
      <c r="AHB42"/>
      <c r="AHC42"/>
      <c r="AHD42"/>
      <c r="AHE42"/>
      <c r="AHF42"/>
      <c r="AHG42"/>
      <c r="AHH42"/>
      <c r="AHI42"/>
      <c r="AHJ42"/>
      <c r="AHK42"/>
      <c r="AHL42"/>
      <c r="AHM42"/>
      <c r="AHN42"/>
      <c r="AHO42"/>
      <c r="AHP42"/>
      <c r="AHQ42"/>
      <c r="AHR42"/>
      <c r="AHS42"/>
      <c r="AHT42"/>
      <c r="AHU42"/>
      <c r="AHV42"/>
      <c r="AHW42"/>
      <c r="AHX42"/>
      <c r="AHY42"/>
      <c r="AHZ42"/>
      <c r="AIA42"/>
      <c r="AIB42"/>
      <c r="AIC42"/>
      <c r="AID42"/>
      <c r="AIE42"/>
      <c r="AIF42"/>
      <c r="AIG42"/>
      <c r="AIH42"/>
      <c r="AII42"/>
      <c r="AIJ42"/>
      <c r="AIK42"/>
      <c r="AIL42"/>
      <c r="AIM42"/>
      <c r="AIN42"/>
      <c r="AIO42"/>
      <c r="AIP42"/>
      <c r="AIQ42"/>
      <c r="AIR42"/>
      <c r="AIS42"/>
      <c r="AIT42"/>
      <c r="AIU42"/>
      <c r="AIV42"/>
      <c r="AIW42"/>
      <c r="AIX42"/>
      <c r="AIY42"/>
      <c r="AIZ42"/>
      <c r="AJA42"/>
      <c r="AJB42"/>
      <c r="AJC42"/>
      <c r="AJD42"/>
      <c r="AJE42"/>
      <c r="AJF42"/>
      <c r="AJG42"/>
      <c r="AJH42"/>
      <c r="AJI42"/>
      <c r="AJJ42"/>
      <c r="AJK42"/>
      <c r="AJL42"/>
      <c r="AJM42"/>
      <c r="AJN42"/>
      <c r="AJO42"/>
      <c r="AJP42"/>
      <c r="AJQ42"/>
      <c r="AJR42"/>
      <c r="AJS42"/>
      <c r="AJT42"/>
      <c r="AJU42"/>
      <c r="AJV42"/>
      <c r="AJW42"/>
      <c r="AJX42"/>
      <c r="AJY42"/>
      <c r="AJZ42"/>
      <c r="AKA42"/>
      <c r="AKB42"/>
      <c r="AKC42"/>
      <c r="AKD42"/>
      <c r="AKE42"/>
      <c r="AKF42"/>
      <c r="AKG42"/>
      <c r="AKH42"/>
      <c r="AKI42"/>
      <c r="AKJ42"/>
      <c r="AKK42"/>
      <c r="AKL42"/>
      <c r="AKM42"/>
      <c r="AKN42"/>
      <c r="AKO42"/>
      <c r="AKP42"/>
      <c r="AKQ42"/>
      <c r="AKR42"/>
      <c r="AKS42"/>
      <c r="AKT42"/>
      <c r="AKU42"/>
      <c r="AKV42"/>
      <c r="AKW42"/>
      <c r="AKX42"/>
      <c r="AKY42"/>
      <c r="AKZ42"/>
      <c r="ALA42"/>
      <c r="ALB42"/>
      <c r="ALC42"/>
      <c r="ALD42"/>
      <c r="ALE42"/>
      <c r="ALF42"/>
      <c r="ALG42"/>
      <c r="ALH42"/>
      <c r="ALI42"/>
      <c r="ALJ42"/>
      <c r="ALK42"/>
      <c r="ALL42"/>
      <c r="ALM42"/>
      <c r="ALN42"/>
      <c r="ALO42"/>
      <c r="ALP42"/>
      <c r="ALQ42"/>
      <c r="ALR42"/>
      <c r="ALS42"/>
      <c r="ALT42"/>
      <c r="ALU42"/>
      <c r="ALV42"/>
      <c r="ALW42"/>
      <c r="ALX42"/>
      <c r="ALY42"/>
      <c r="ALZ42"/>
      <c r="AMA42"/>
      <c r="AMB42"/>
      <c r="AMC42"/>
      <c r="AMD42"/>
      <c r="AME42"/>
      <c r="AMF42"/>
      <c r="AMG42"/>
      <c r="AMH42"/>
      <c r="AMI42"/>
      <c r="AMJ42"/>
    </row>
    <row r="43" spans="1:1024" ht="15.95" customHeight="1">
      <c r="A43" s="168" t="s">
        <v>103</v>
      </c>
      <c r="B43" s="168"/>
      <c r="C43" s="168"/>
      <c r="D43" t="s">
        <v>104</v>
      </c>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c r="NX43"/>
      <c r="NY43"/>
      <c r="NZ43"/>
      <c r="OA43"/>
      <c r="OB43"/>
      <c r="OC43"/>
      <c r="OD43"/>
      <c r="OE43"/>
      <c r="OF43"/>
      <c r="OG43"/>
      <c r="OH43"/>
      <c r="OI43"/>
      <c r="OJ43"/>
      <c r="OK43"/>
      <c r="OL43"/>
      <c r="OM43"/>
      <c r="ON43"/>
      <c r="OO43"/>
      <c r="OP43"/>
      <c r="OQ43"/>
      <c r="OR43"/>
      <c r="OS43"/>
      <c r="OT43"/>
      <c r="OU43"/>
      <c r="OV43"/>
      <c r="OW43"/>
      <c r="OX43"/>
      <c r="OY43"/>
      <c r="OZ43"/>
      <c r="PA43"/>
      <c r="PB43"/>
      <c r="PC43"/>
      <c r="PD43"/>
      <c r="PE43"/>
      <c r="PF43"/>
      <c r="PG43"/>
      <c r="PH43"/>
      <c r="PI43"/>
      <c r="PJ43"/>
      <c r="PK43"/>
      <c r="PL43"/>
      <c r="PM43"/>
      <c r="PN43"/>
      <c r="PO43"/>
      <c r="PP43"/>
      <c r="PQ43"/>
      <c r="PR43"/>
      <c r="PS43"/>
      <c r="PT43"/>
      <c r="PU43"/>
      <c r="PV43"/>
      <c r="PW43"/>
      <c r="PX43"/>
      <c r="PY43"/>
      <c r="PZ43"/>
      <c r="QA43"/>
      <c r="QB43"/>
      <c r="QC43"/>
      <c r="QD43"/>
      <c r="QE43"/>
      <c r="QF43"/>
      <c r="QG43"/>
      <c r="QH43"/>
      <c r="QI43"/>
      <c r="QJ43"/>
      <c r="QK43"/>
      <c r="QL43"/>
      <c r="QM43"/>
      <c r="QN43"/>
      <c r="QO43"/>
      <c r="QP43"/>
      <c r="QQ43"/>
      <c r="QR43"/>
      <c r="QS43"/>
      <c r="QT43"/>
      <c r="QU43"/>
      <c r="QV43"/>
      <c r="QW43"/>
      <c r="QX43"/>
      <c r="QY43"/>
      <c r="QZ43"/>
      <c r="RA43"/>
      <c r="RB43"/>
      <c r="RC43"/>
      <c r="RD43"/>
      <c r="RE43"/>
      <c r="RF43"/>
      <c r="RG43"/>
      <c r="RH43"/>
      <c r="RI43"/>
      <c r="RJ43"/>
      <c r="RK43"/>
      <c r="RL43"/>
      <c r="RM43"/>
      <c r="RN43"/>
      <c r="RO43"/>
      <c r="RP43"/>
      <c r="RQ43"/>
      <c r="RR43"/>
      <c r="RS43"/>
      <c r="RT43"/>
      <c r="RU43"/>
      <c r="RV43"/>
      <c r="RW43"/>
      <c r="RX43"/>
      <c r="RY43"/>
      <c r="RZ43"/>
      <c r="SA43"/>
      <c r="SB43"/>
      <c r="SC43"/>
      <c r="SD43"/>
      <c r="SE43"/>
      <c r="SF43"/>
      <c r="SG43"/>
      <c r="SH43"/>
      <c r="SI43"/>
      <c r="SJ43"/>
      <c r="SK43"/>
      <c r="SL43"/>
      <c r="SM43"/>
      <c r="SN43"/>
      <c r="SO43"/>
      <c r="SP43"/>
      <c r="SQ43"/>
      <c r="SR43"/>
      <c r="SS43"/>
      <c r="ST43"/>
      <c r="SU43"/>
      <c r="SV43"/>
      <c r="SW43"/>
      <c r="SX43"/>
      <c r="SY43"/>
      <c r="SZ43"/>
      <c r="TA43"/>
      <c r="TB43"/>
      <c r="TC43"/>
      <c r="TD43"/>
      <c r="TE43"/>
      <c r="TF43"/>
      <c r="TG43"/>
      <c r="TH43"/>
      <c r="TI43"/>
      <c r="TJ43"/>
      <c r="TK43"/>
      <c r="TL43"/>
      <c r="TM43"/>
      <c r="TN43"/>
      <c r="TO43"/>
      <c r="TP43"/>
      <c r="TQ43"/>
      <c r="TR43"/>
      <c r="TS43"/>
      <c r="TT43"/>
      <c r="TU43"/>
      <c r="TV43"/>
      <c r="TW43"/>
      <c r="TX43"/>
      <c r="TY43"/>
      <c r="TZ43"/>
      <c r="UA43"/>
      <c r="UB43"/>
      <c r="UC43"/>
      <c r="UD43"/>
      <c r="UE43"/>
      <c r="UF43"/>
      <c r="UG43"/>
      <c r="UH43"/>
      <c r="UI43"/>
      <c r="UJ43"/>
      <c r="UK43"/>
      <c r="UL43"/>
      <c r="UM43"/>
      <c r="UN43"/>
      <c r="UO43"/>
      <c r="UP43"/>
      <c r="UQ43"/>
      <c r="UR43"/>
      <c r="US43"/>
      <c r="UT43"/>
      <c r="UU43"/>
      <c r="UV43"/>
      <c r="UW43"/>
      <c r="UX43"/>
      <c r="UY43"/>
      <c r="UZ43"/>
      <c r="VA43"/>
      <c r="VB43"/>
      <c r="VC43"/>
      <c r="VD43"/>
      <c r="VE43"/>
      <c r="VF43"/>
      <c r="VG43"/>
      <c r="VH43"/>
      <c r="VI43"/>
      <c r="VJ43"/>
      <c r="VK43"/>
      <c r="VL43"/>
      <c r="VM43"/>
      <c r="VN43"/>
      <c r="VO43"/>
      <c r="VP43"/>
      <c r="VQ43"/>
      <c r="VR43"/>
      <c r="VS43"/>
      <c r="VT43"/>
      <c r="VU43"/>
      <c r="VV43"/>
      <c r="VW43"/>
      <c r="VX43"/>
      <c r="VY43"/>
      <c r="VZ43"/>
      <c r="WA43"/>
      <c r="WB43"/>
      <c r="WC43"/>
      <c r="WD43"/>
      <c r="WE43"/>
      <c r="WF43"/>
      <c r="WG43"/>
      <c r="WH43"/>
      <c r="WI43"/>
      <c r="WJ43"/>
      <c r="WK43"/>
      <c r="WL43"/>
      <c r="WM43"/>
      <c r="WN43"/>
      <c r="WO43"/>
      <c r="WP43"/>
      <c r="WQ43"/>
      <c r="WR43"/>
      <c r="WS43"/>
      <c r="WT43"/>
      <c r="WU43"/>
      <c r="WV43"/>
      <c r="WW43"/>
      <c r="WX43"/>
      <c r="WY43"/>
      <c r="WZ43"/>
      <c r="XA43"/>
      <c r="XB43"/>
      <c r="XC43"/>
      <c r="XD43"/>
      <c r="XE43"/>
      <c r="XF43"/>
      <c r="XG43"/>
      <c r="XH43"/>
      <c r="XI43"/>
      <c r="XJ43"/>
      <c r="XK43"/>
      <c r="XL43"/>
      <c r="XM43"/>
      <c r="XN43"/>
      <c r="XO43"/>
      <c r="XP43"/>
      <c r="XQ43"/>
      <c r="XR43"/>
      <c r="XS43"/>
      <c r="XT43"/>
      <c r="XU43"/>
      <c r="XV43"/>
      <c r="XW43"/>
      <c r="XX43"/>
      <c r="XY43"/>
      <c r="XZ43"/>
      <c r="YA43"/>
      <c r="YB43"/>
      <c r="YC43"/>
      <c r="YD43"/>
      <c r="YE43"/>
      <c r="YF43"/>
      <c r="YG43"/>
      <c r="YH43"/>
      <c r="YI43"/>
      <c r="YJ43"/>
      <c r="YK43"/>
      <c r="YL43"/>
      <c r="YM43"/>
      <c r="YN43"/>
      <c r="YO43"/>
      <c r="YP43"/>
      <c r="YQ43"/>
      <c r="YR43"/>
      <c r="YS43"/>
      <c r="YT43"/>
      <c r="YU43"/>
      <c r="YV43"/>
      <c r="YW43"/>
      <c r="YX43"/>
      <c r="YY43"/>
      <c r="YZ43"/>
      <c r="ZA43"/>
      <c r="ZB43"/>
      <c r="ZC43"/>
      <c r="ZD43"/>
      <c r="ZE43"/>
      <c r="ZF43"/>
      <c r="ZG43"/>
      <c r="ZH43"/>
      <c r="ZI43"/>
      <c r="ZJ43"/>
      <c r="ZK43"/>
      <c r="ZL43"/>
      <c r="ZM43"/>
      <c r="ZN43"/>
      <c r="ZO43"/>
      <c r="ZP43"/>
      <c r="ZQ43"/>
      <c r="ZR43"/>
      <c r="ZS43"/>
      <c r="ZT43"/>
      <c r="ZU43"/>
      <c r="ZV43"/>
      <c r="ZW43"/>
      <c r="ZX43"/>
      <c r="ZY43"/>
      <c r="ZZ43"/>
      <c r="AAA43"/>
      <c r="AAB43"/>
      <c r="AAC43"/>
      <c r="AAD43"/>
      <c r="AAE43"/>
      <c r="AAF43"/>
      <c r="AAG43"/>
      <c r="AAH43"/>
      <c r="AAI43"/>
      <c r="AAJ43"/>
      <c r="AAK43"/>
      <c r="AAL43"/>
      <c r="AAM43"/>
      <c r="AAN43"/>
      <c r="AAO43"/>
      <c r="AAP43"/>
      <c r="AAQ43"/>
      <c r="AAR43"/>
      <c r="AAS43"/>
      <c r="AAT43"/>
      <c r="AAU43"/>
      <c r="AAV43"/>
      <c r="AAW43"/>
      <c r="AAX43"/>
      <c r="AAY43"/>
      <c r="AAZ43"/>
      <c r="ABA43"/>
      <c r="ABB43"/>
      <c r="ABC43"/>
      <c r="ABD43"/>
      <c r="ABE43"/>
      <c r="ABF43"/>
      <c r="ABG43"/>
      <c r="ABH43"/>
      <c r="ABI43"/>
      <c r="ABJ43"/>
      <c r="ABK43"/>
      <c r="ABL43"/>
      <c r="ABM43"/>
      <c r="ABN43"/>
      <c r="ABO43"/>
      <c r="ABP43"/>
      <c r="ABQ43"/>
      <c r="ABR43"/>
      <c r="ABS43"/>
      <c r="ABT43"/>
      <c r="ABU43"/>
      <c r="ABV43"/>
      <c r="ABW43"/>
      <c r="ABX43"/>
      <c r="ABY43"/>
      <c r="ABZ43"/>
      <c r="ACA43"/>
      <c r="ACB43"/>
      <c r="ACC43"/>
      <c r="ACD43"/>
      <c r="ACE43"/>
      <c r="ACF43"/>
      <c r="ACG43"/>
      <c r="ACH43"/>
      <c r="ACI43"/>
      <c r="ACJ43"/>
      <c r="ACK43"/>
      <c r="ACL43"/>
      <c r="ACM43"/>
      <c r="ACN43"/>
      <c r="ACO43"/>
      <c r="ACP43"/>
      <c r="ACQ43"/>
      <c r="ACR43"/>
      <c r="ACS43"/>
      <c r="ACT43"/>
      <c r="ACU43"/>
      <c r="ACV43"/>
      <c r="ACW43"/>
      <c r="ACX43"/>
      <c r="ACY43"/>
      <c r="ACZ43"/>
      <c r="ADA43"/>
      <c r="ADB43"/>
      <c r="ADC43"/>
      <c r="ADD43"/>
      <c r="ADE43"/>
      <c r="ADF43"/>
      <c r="ADG43"/>
      <c r="ADH43"/>
      <c r="ADI43"/>
      <c r="ADJ43"/>
      <c r="ADK43"/>
      <c r="ADL43"/>
      <c r="ADM43"/>
      <c r="ADN43"/>
      <c r="ADO43"/>
      <c r="ADP43"/>
      <c r="ADQ43"/>
      <c r="ADR43"/>
      <c r="ADS43"/>
      <c r="ADT43"/>
      <c r="ADU43"/>
      <c r="ADV43"/>
      <c r="ADW43"/>
      <c r="ADX43"/>
      <c r="ADY43"/>
      <c r="ADZ43"/>
      <c r="AEA43"/>
      <c r="AEB43"/>
      <c r="AEC43"/>
      <c r="AED43"/>
      <c r="AEE43"/>
      <c r="AEF43"/>
      <c r="AEG43"/>
      <c r="AEH43"/>
      <c r="AEI43"/>
      <c r="AEJ43"/>
      <c r="AEK43"/>
      <c r="AEL43"/>
      <c r="AEM43"/>
      <c r="AEN43"/>
      <c r="AEO43"/>
      <c r="AEP43"/>
      <c r="AEQ43"/>
      <c r="AER43"/>
      <c r="AES43"/>
      <c r="AET43"/>
      <c r="AEU43"/>
      <c r="AEV43"/>
      <c r="AEW43"/>
      <c r="AEX43"/>
      <c r="AEY43"/>
      <c r="AEZ43"/>
      <c r="AFA43"/>
      <c r="AFB43"/>
      <c r="AFC43"/>
      <c r="AFD43"/>
      <c r="AFE43"/>
      <c r="AFF43"/>
      <c r="AFG43"/>
      <c r="AFH43"/>
      <c r="AFI43"/>
      <c r="AFJ43"/>
      <c r="AFK43"/>
      <c r="AFL43"/>
      <c r="AFM43"/>
      <c r="AFN43"/>
      <c r="AFO43"/>
      <c r="AFP43"/>
      <c r="AFQ43"/>
      <c r="AFR43"/>
      <c r="AFS43"/>
      <c r="AFT43"/>
      <c r="AFU43"/>
      <c r="AFV43"/>
      <c r="AFW43"/>
      <c r="AFX43"/>
      <c r="AFY43"/>
      <c r="AFZ43"/>
      <c r="AGA43"/>
      <c r="AGB43"/>
      <c r="AGC43"/>
      <c r="AGD43"/>
      <c r="AGE43"/>
      <c r="AGF43"/>
      <c r="AGG43"/>
      <c r="AGH43"/>
      <c r="AGI43"/>
      <c r="AGJ43"/>
      <c r="AGK43"/>
      <c r="AGL43"/>
      <c r="AGM43"/>
      <c r="AGN43"/>
      <c r="AGO43"/>
      <c r="AGP43"/>
      <c r="AGQ43"/>
      <c r="AGR43"/>
      <c r="AGS43"/>
      <c r="AGT43"/>
      <c r="AGU43"/>
      <c r="AGV43"/>
      <c r="AGW43"/>
      <c r="AGX43"/>
      <c r="AGY43"/>
      <c r="AGZ43"/>
      <c r="AHA43"/>
      <c r="AHB43"/>
      <c r="AHC43"/>
      <c r="AHD43"/>
      <c r="AHE43"/>
      <c r="AHF43"/>
      <c r="AHG43"/>
      <c r="AHH43"/>
      <c r="AHI43"/>
      <c r="AHJ43"/>
      <c r="AHK43"/>
      <c r="AHL43"/>
      <c r="AHM43"/>
      <c r="AHN43"/>
      <c r="AHO43"/>
      <c r="AHP43"/>
      <c r="AHQ43"/>
      <c r="AHR43"/>
      <c r="AHS43"/>
      <c r="AHT43"/>
      <c r="AHU43"/>
      <c r="AHV43"/>
      <c r="AHW43"/>
      <c r="AHX43"/>
      <c r="AHY43"/>
      <c r="AHZ43"/>
      <c r="AIA43"/>
      <c r="AIB43"/>
      <c r="AIC43"/>
      <c r="AID43"/>
      <c r="AIE43"/>
      <c r="AIF43"/>
      <c r="AIG43"/>
      <c r="AIH43"/>
      <c r="AII43"/>
      <c r="AIJ43"/>
      <c r="AIK43"/>
      <c r="AIL43"/>
      <c r="AIM43"/>
      <c r="AIN43"/>
      <c r="AIO43"/>
      <c r="AIP43"/>
      <c r="AIQ43"/>
      <c r="AIR43"/>
      <c r="AIS43"/>
      <c r="AIT43"/>
      <c r="AIU43"/>
      <c r="AIV43"/>
      <c r="AIW43"/>
      <c r="AIX43"/>
      <c r="AIY43"/>
      <c r="AIZ43"/>
      <c r="AJA43"/>
      <c r="AJB43"/>
      <c r="AJC43"/>
      <c r="AJD43"/>
      <c r="AJE43"/>
      <c r="AJF43"/>
      <c r="AJG43"/>
      <c r="AJH43"/>
      <c r="AJI43"/>
      <c r="AJJ43"/>
      <c r="AJK43"/>
      <c r="AJL43"/>
      <c r="AJM43"/>
      <c r="AJN43"/>
      <c r="AJO43"/>
      <c r="AJP43"/>
      <c r="AJQ43"/>
      <c r="AJR43"/>
      <c r="AJS43"/>
      <c r="AJT43"/>
      <c r="AJU43"/>
      <c r="AJV43"/>
      <c r="AJW43"/>
      <c r="AJX43"/>
      <c r="AJY43"/>
      <c r="AJZ43"/>
      <c r="AKA43"/>
      <c r="AKB43"/>
      <c r="AKC43"/>
      <c r="AKD43"/>
      <c r="AKE43"/>
      <c r="AKF43"/>
      <c r="AKG43"/>
      <c r="AKH43"/>
      <c r="AKI43"/>
      <c r="AKJ43"/>
      <c r="AKK43"/>
      <c r="AKL43"/>
      <c r="AKM43"/>
      <c r="AKN43"/>
      <c r="AKO43"/>
      <c r="AKP43"/>
      <c r="AKQ43"/>
      <c r="AKR43"/>
      <c r="AKS43"/>
      <c r="AKT43"/>
      <c r="AKU43"/>
      <c r="AKV43"/>
      <c r="AKW43"/>
      <c r="AKX43"/>
      <c r="AKY43"/>
      <c r="AKZ43"/>
      <c r="ALA43"/>
      <c r="ALB43"/>
      <c r="ALC43"/>
      <c r="ALD43"/>
      <c r="ALE43"/>
      <c r="ALF43"/>
      <c r="ALG43"/>
      <c r="ALH43"/>
      <c r="ALI43"/>
      <c r="ALJ43"/>
      <c r="ALK43"/>
      <c r="ALL43"/>
      <c r="ALM43"/>
      <c r="ALN43"/>
      <c r="ALO43"/>
      <c r="ALP43"/>
      <c r="ALQ43"/>
      <c r="ALR43"/>
      <c r="ALS43"/>
      <c r="ALT43"/>
      <c r="ALU43"/>
      <c r="ALV43"/>
      <c r="ALW43"/>
      <c r="ALX43"/>
      <c r="ALY43"/>
      <c r="ALZ43"/>
      <c r="AMA43"/>
      <c r="AMB43"/>
      <c r="AMC43"/>
      <c r="AMD43"/>
      <c r="AME43"/>
      <c r="AMF43"/>
      <c r="AMG43"/>
      <c r="AMH43"/>
      <c r="AMI43"/>
      <c r="AMJ43"/>
    </row>
    <row r="44" spans="1:1024" ht="12.75" customHeight="1">
      <c r="A44" s="166" t="s">
        <v>78</v>
      </c>
      <c r="B44" s="166"/>
      <c r="C44" s="166"/>
      <c r="D44" s="101" t="s">
        <v>105</v>
      </c>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c r="NX44"/>
      <c r="NY44"/>
      <c r="NZ44"/>
      <c r="OA44"/>
      <c r="OB44"/>
      <c r="OC44"/>
      <c r="OD44"/>
      <c r="OE44"/>
      <c r="OF44"/>
      <c r="OG44"/>
      <c r="OH44"/>
      <c r="OI44"/>
      <c r="OJ44"/>
      <c r="OK44"/>
      <c r="OL44"/>
      <c r="OM44"/>
      <c r="ON44"/>
      <c r="OO44"/>
      <c r="OP44"/>
      <c r="OQ44"/>
      <c r="OR44"/>
      <c r="OS44"/>
      <c r="OT44"/>
      <c r="OU44"/>
      <c r="OV44"/>
      <c r="OW44"/>
      <c r="OX44"/>
      <c r="OY44"/>
      <c r="OZ44"/>
      <c r="PA44"/>
      <c r="PB44"/>
      <c r="PC44"/>
      <c r="PD44"/>
      <c r="PE44"/>
      <c r="PF44"/>
      <c r="PG44"/>
      <c r="PH44"/>
      <c r="PI44"/>
      <c r="PJ44"/>
      <c r="PK44"/>
      <c r="PL44"/>
      <c r="PM44"/>
      <c r="PN44"/>
      <c r="PO44"/>
      <c r="PP44"/>
      <c r="PQ44"/>
      <c r="PR44"/>
      <c r="PS44"/>
      <c r="PT44"/>
      <c r="PU44"/>
      <c r="PV44"/>
      <c r="PW44"/>
      <c r="PX44"/>
      <c r="PY44"/>
      <c r="PZ44"/>
      <c r="QA44"/>
      <c r="QB44"/>
      <c r="QC44"/>
      <c r="QD44"/>
      <c r="QE44"/>
      <c r="QF44"/>
      <c r="QG44"/>
      <c r="QH44"/>
      <c r="QI44"/>
      <c r="QJ44"/>
      <c r="QK44"/>
      <c r="QL44"/>
      <c r="QM44"/>
      <c r="QN44"/>
      <c r="QO44"/>
      <c r="QP44"/>
      <c r="QQ44"/>
      <c r="QR44"/>
      <c r="QS44"/>
      <c r="QT44"/>
      <c r="QU44"/>
      <c r="QV44"/>
      <c r="QW44"/>
      <c r="QX44"/>
      <c r="QY44"/>
      <c r="QZ44"/>
      <c r="RA44"/>
      <c r="RB44"/>
      <c r="RC44"/>
      <c r="RD44"/>
      <c r="RE44"/>
      <c r="RF44"/>
      <c r="RG44"/>
      <c r="RH44"/>
      <c r="RI44"/>
      <c r="RJ44"/>
      <c r="RK44"/>
      <c r="RL44"/>
      <c r="RM44"/>
      <c r="RN44"/>
      <c r="RO44"/>
      <c r="RP44"/>
      <c r="RQ44"/>
      <c r="RR44"/>
      <c r="RS44"/>
      <c r="RT44"/>
      <c r="RU44"/>
      <c r="RV44"/>
      <c r="RW44"/>
      <c r="RX44"/>
      <c r="RY44"/>
      <c r="RZ44"/>
      <c r="SA44"/>
      <c r="SB44"/>
      <c r="SC44"/>
      <c r="SD44"/>
      <c r="SE44"/>
      <c r="SF44"/>
      <c r="SG44"/>
      <c r="SH44"/>
      <c r="SI44"/>
      <c r="SJ44"/>
      <c r="SK44"/>
      <c r="SL44"/>
      <c r="SM44"/>
      <c r="SN44"/>
      <c r="SO44"/>
      <c r="SP44"/>
      <c r="SQ44"/>
      <c r="SR44"/>
      <c r="SS44"/>
      <c r="ST44"/>
      <c r="SU44"/>
      <c r="SV44"/>
      <c r="SW44"/>
      <c r="SX44"/>
      <c r="SY44"/>
      <c r="SZ44"/>
      <c r="TA44"/>
      <c r="TB44"/>
      <c r="TC44"/>
      <c r="TD44"/>
      <c r="TE44"/>
      <c r="TF44"/>
      <c r="TG44"/>
      <c r="TH44"/>
      <c r="TI44"/>
      <c r="TJ44"/>
      <c r="TK44"/>
      <c r="TL44"/>
      <c r="TM44"/>
      <c r="TN44"/>
      <c r="TO44"/>
      <c r="TP44"/>
      <c r="TQ44"/>
      <c r="TR44"/>
      <c r="TS44"/>
      <c r="TT44"/>
      <c r="TU44"/>
      <c r="TV44"/>
      <c r="TW44"/>
      <c r="TX44"/>
      <c r="TY44"/>
      <c r="TZ44"/>
      <c r="UA44"/>
      <c r="UB44"/>
      <c r="UC44"/>
      <c r="UD44"/>
      <c r="UE44"/>
      <c r="UF44"/>
      <c r="UG44"/>
      <c r="UH44"/>
      <c r="UI44"/>
      <c r="UJ44"/>
      <c r="UK44"/>
      <c r="UL44"/>
      <c r="UM44"/>
      <c r="UN44"/>
      <c r="UO44"/>
      <c r="UP44"/>
      <c r="UQ44"/>
      <c r="UR44"/>
      <c r="US44"/>
      <c r="UT44"/>
      <c r="UU44"/>
      <c r="UV44"/>
      <c r="UW44"/>
      <c r="UX44"/>
      <c r="UY44"/>
      <c r="UZ44"/>
      <c r="VA44"/>
      <c r="VB44"/>
      <c r="VC44"/>
      <c r="VD44"/>
      <c r="VE44"/>
      <c r="VF44"/>
      <c r="VG44"/>
      <c r="VH44"/>
      <c r="VI44"/>
      <c r="VJ44"/>
      <c r="VK44"/>
      <c r="VL44"/>
      <c r="VM44"/>
      <c r="VN44"/>
      <c r="VO44"/>
      <c r="VP44"/>
      <c r="VQ44"/>
      <c r="VR44"/>
      <c r="VS44"/>
      <c r="VT44"/>
      <c r="VU44"/>
      <c r="VV44"/>
      <c r="VW44"/>
      <c r="VX44"/>
      <c r="VY44"/>
      <c r="VZ44"/>
      <c r="WA44"/>
      <c r="WB44"/>
      <c r="WC44"/>
      <c r="WD44"/>
      <c r="WE44"/>
      <c r="WF44"/>
      <c r="WG44"/>
      <c r="WH44"/>
      <c r="WI44"/>
      <c r="WJ44"/>
      <c r="WK44"/>
      <c r="WL44"/>
      <c r="WM44"/>
      <c r="WN44"/>
      <c r="WO44"/>
      <c r="WP44"/>
      <c r="WQ44"/>
      <c r="WR44"/>
      <c r="WS44"/>
      <c r="WT44"/>
      <c r="WU44"/>
      <c r="WV44"/>
      <c r="WW44"/>
      <c r="WX44"/>
      <c r="WY44"/>
      <c r="WZ44"/>
      <c r="XA44"/>
      <c r="XB44"/>
      <c r="XC44"/>
      <c r="XD44"/>
      <c r="XE44"/>
      <c r="XF44"/>
      <c r="XG44"/>
      <c r="XH44"/>
      <c r="XI44"/>
      <c r="XJ44"/>
      <c r="XK44"/>
      <c r="XL44"/>
      <c r="XM44"/>
      <c r="XN44"/>
      <c r="XO44"/>
      <c r="XP44"/>
      <c r="XQ44"/>
      <c r="XR44"/>
      <c r="XS44"/>
      <c r="XT44"/>
      <c r="XU44"/>
      <c r="XV44"/>
      <c r="XW44"/>
      <c r="XX44"/>
      <c r="XY44"/>
      <c r="XZ44"/>
      <c r="YA44"/>
      <c r="YB44"/>
      <c r="YC44"/>
      <c r="YD44"/>
      <c r="YE44"/>
      <c r="YF44"/>
      <c r="YG44"/>
      <c r="YH44"/>
      <c r="YI44"/>
      <c r="YJ44"/>
      <c r="YK44"/>
      <c r="YL44"/>
      <c r="YM44"/>
      <c r="YN44"/>
      <c r="YO44"/>
      <c r="YP44"/>
      <c r="YQ44"/>
      <c r="YR44"/>
      <c r="YS44"/>
      <c r="YT44"/>
      <c r="YU44"/>
      <c r="YV44"/>
      <c r="YW44"/>
      <c r="YX44"/>
      <c r="YY44"/>
      <c r="YZ44"/>
      <c r="ZA44"/>
      <c r="ZB44"/>
      <c r="ZC44"/>
      <c r="ZD44"/>
      <c r="ZE44"/>
      <c r="ZF44"/>
      <c r="ZG44"/>
      <c r="ZH44"/>
      <c r="ZI44"/>
      <c r="ZJ44"/>
      <c r="ZK44"/>
      <c r="ZL44"/>
      <c r="ZM44"/>
      <c r="ZN44"/>
      <c r="ZO44"/>
      <c r="ZP44"/>
      <c r="ZQ44"/>
      <c r="ZR44"/>
      <c r="ZS44"/>
      <c r="ZT44"/>
      <c r="ZU44"/>
      <c r="ZV44"/>
      <c r="ZW44"/>
      <c r="ZX44"/>
      <c r="ZY44"/>
      <c r="ZZ44"/>
      <c r="AAA44"/>
      <c r="AAB44"/>
      <c r="AAC44"/>
      <c r="AAD44"/>
      <c r="AAE44"/>
      <c r="AAF44"/>
      <c r="AAG44"/>
      <c r="AAH44"/>
      <c r="AAI44"/>
      <c r="AAJ44"/>
      <c r="AAK44"/>
      <c r="AAL44"/>
      <c r="AAM44"/>
      <c r="AAN44"/>
      <c r="AAO44"/>
      <c r="AAP44"/>
      <c r="AAQ44"/>
      <c r="AAR44"/>
      <c r="AAS44"/>
      <c r="AAT44"/>
      <c r="AAU44"/>
      <c r="AAV44"/>
      <c r="AAW44"/>
      <c r="AAX44"/>
      <c r="AAY44"/>
      <c r="AAZ44"/>
      <c r="ABA44"/>
      <c r="ABB44"/>
      <c r="ABC44"/>
      <c r="ABD44"/>
      <c r="ABE44"/>
      <c r="ABF44"/>
      <c r="ABG44"/>
      <c r="ABH44"/>
      <c r="ABI44"/>
      <c r="ABJ44"/>
      <c r="ABK44"/>
      <c r="ABL44"/>
      <c r="ABM44"/>
      <c r="ABN44"/>
      <c r="ABO44"/>
      <c r="ABP44"/>
      <c r="ABQ44"/>
      <c r="ABR44"/>
      <c r="ABS44"/>
      <c r="ABT44"/>
      <c r="ABU44"/>
      <c r="ABV44"/>
      <c r="ABW44"/>
      <c r="ABX44"/>
      <c r="ABY44"/>
      <c r="ABZ44"/>
      <c r="ACA44"/>
      <c r="ACB44"/>
      <c r="ACC44"/>
      <c r="ACD44"/>
      <c r="ACE44"/>
      <c r="ACF44"/>
      <c r="ACG44"/>
      <c r="ACH44"/>
      <c r="ACI44"/>
      <c r="ACJ44"/>
      <c r="ACK44"/>
      <c r="ACL44"/>
      <c r="ACM44"/>
      <c r="ACN44"/>
      <c r="ACO44"/>
      <c r="ACP44"/>
      <c r="ACQ44"/>
      <c r="ACR44"/>
      <c r="ACS44"/>
      <c r="ACT44"/>
      <c r="ACU44"/>
      <c r="ACV44"/>
      <c r="ACW44"/>
      <c r="ACX44"/>
      <c r="ACY44"/>
      <c r="ACZ44"/>
      <c r="ADA44"/>
      <c r="ADB44"/>
      <c r="ADC44"/>
      <c r="ADD44"/>
      <c r="ADE44"/>
      <c r="ADF44"/>
      <c r="ADG44"/>
      <c r="ADH44"/>
      <c r="ADI44"/>
      <c r="ADJ44"/>
      <c r="ADK44"/>
      <c r="ADL44"/>
      <c r="ADM44"/>
      <c r="ADN44"/>
      <c r="ADO44"/>
      <c r="ADP44"/>
      <c r="ADQ44"/>
      <c r="ADR44"/>
      <c r="ADS44"/>
      <c r="ADT44"/>
      <c r="ADU44"/>
      <c r="ADV44"/>
      <c r="ADW44"/>
      <c r="ADX44"/>
      <c r="ADY44"/>
      <c r="ADZ44"/>
      <c r="AEA44"/>
      <c r="AEB44"/>
      <c r="AEC44"/>
      <c r="AED44"/>
      <c r="AEE44"/>
      <c r="AEF44"/>
      <c r="AEG44"/>
      <c r="AEH44"/>
      <c r="AEI44"/>
      <c r="AEJ44"/>
      <c r="AEK44"/>
      <c r="AEL44"/>
      <c r="AEM44"/>
      <c r="AEN44"/>
      <c r="AEO44"/>
      <c r="AEP44"/>
      <c r="AEQ44"/>
      <c r="AER44"/>
      <c r="AES44"/>
      <c r="AET44"/>
      <c r="AEU44"/>
      <c r="AEV44"/>
      <c r="AEW44"/>
      <c r="AEX44"/>
      <c r="AEY44"/>
      <c r="AEZ44"/>
      <c r="AFA44"/>
      <c r="AFB44"/>
      <c r="AFC44"/>
      <c r="AFD44"/>
      <c r="AFE44"/>
      <c r="AFF44"/>
      <c r="AFG44"/>
      <c r="AFH44"/>
      <c r="AFI44"/>
      <c r="AFJ44"/>
      <c r="AFK44"/>
      <c r="AFL44"/>
      <c r="AFM44"/>
      <c r="AFN44"/>
      <c r="AFO44"/>
      <c r="AFP44"/>
      <c r="AFQ44"/>
      <c r="AFR44"/>
      <c r="AFS44"/>
      <c r="AFT44"/>
      <c r="AFU44"/>
      <c r="AFV44"/>
      <c r="AFW44"/>
      <c r="AFX44"/>
      <c r="AFY44"/>
      <c r="AFZ44"/>
      <c r="AGA44"/>
      <c r="AGB44"/>
      <c r="AGC44"/>
      <c r="AGD44"/>
      <c r="AGE44"/>
      <c r="AGF44"/>
      <c r="AGG44"/>
      <c r="AGH44"/>
      <c r="AGI44"/>
      <c r="AGJ44"/>
      <c r="AGK44"/>
      <c r="AGL44"/>
      <c r="AGM44"/>
      <c r="AGN44"/>
      <c r="AGO44"/>
      <c r="AGP44"/>
      <c r="AGQ44"/>
      <c r="AGR44"/>
      <c r="AGS44"/>
      <c r="AGT44"/>
      <c r="AGU44"/>
      <c r="AGV44"/>
      <c r="AGW44"/>
      <c r="AGX44"/>
      <c r="AGY44"/>
      <c r="AGZ44"/>
      <c r="AHA44"/>
      <c r="AHB44"/>
      <c r="AHC44"/>
      <c r="AHD44"/>
      <c r="AHE44"/>
      <c r="AHF44"/>
      <c r="AHG44"/>
      <c r="AHH44"/>
      <c r="AHI44"/>
      <c r="AHJ44"/>
      <c r="AHK44"/>
      <c r="AHL44"/>
      <c r="AHM44"/>
      <c r="AHN44"/>
      <c r="AHO44"/>
      <c r="AHP44"/>
      <c r="AHQ44"/>
      <c r="AHR44"/>
      <c r="AHS44"/>
      <c r="AHT44"/>
      <c r="AHU44"/>
      <c r="AHV44"/>
      <c r="AHW44"/>
      <c r="AHX44"/>
      <c r="AHY44"/>
      <c r="AHZ44"/>
      <c r="AIA44"/>
      <c r="AIB44"/>
      <c r="AIC44"/>
      <c r="AID44"/>
      <c r="AIE44"/>
      <c r="AIF44"/>
      <c r="AIG44"/>
      <c r="AIH44"/>
      <c r="AII44"/>
      <c r="AIJ44"/>
      <c r="AIK44"/>
      <c r="AIL44"/>
      <c r="AIM44"/>
      <c r="AIN44"/>
      <c r="AIO44"/>
      <c r="AIP44"/>
      <c r="AIQ44"/>
      <c r="AIR44"/>
      <c r="AIS44"/>
      <c r="AIT44"/>
      <c r="AIU44"/>
      <c r="AIV44"/>
      <c r="AIW44"/>
      <c r="AIX44"/>
      <c r="AIY44"/>
      <c r="AIZ44"/>
      <c r="AJA44"/>
      <c r="AJB44"/>
      <c r="AJC44"/>
      <c r="AJD44"/>
      <c r="AJE44"/>
      <c r="AJF44"/>
      <c r="AJG44"/>
      <c r="AJH44"/>
      <c r="AJI44"/>
      <c r="AJJ44"/>
      <c r="AJK44"/>
      <c r="AJL44"/>
      <c r="AJM44"/>
      <c r="AJN44"/>
      <c r="AJO44"/>
      <c r="AJP44"/>
      <c r="AJQ44"/>
      <c r="AJR44"/>
      <c r="AJS44"/>
      <c r="AJT44"/>
      <c r="AJU44"/>
      <c r="AJV44"/>
      <c r="AJW44"/>
      <c r="AJX44"/>
      <c r="AJY44"/>
      <c r="AJZ44"/>
      <c r="AKA44"/>
      <c r="AKB44"/>
      <c r="AKC44"/>
      <c r="AKD44"/>
      <c r="AKE44"/>
      <c r="AKF44"/>
      <c r="AKG44"/>
      <c r="AKH44"/>
      <c r="AKI44"/>
      <c r="AKJ44"/>
      <c r="AKK44"/>
      <c r="AKL44"/>
      <c r="AKM44"/>
      <c r="AKN44"/>
      <c r="AKO44"/>
      <c r="AKP44"/>
      <c r="AKQ44"/>
      <c r="AKR44"/>
      <c r="AKS44"/>
      <c r="AKT44"/>
      <c r="AKU44"/>
      <c r="AKV44"/>
      <c r="AKW44"/>
      <c r="AKX44"/>
      <c r="AKY44"/>
      <c r="AKZ44"/>
      <c r="ALA44"/>
      <c r="ALB44"/>
      <c r="ALC44"/>
      <c r="ALD44"/>
      <c r="ALE44"/>
      <c r="ALF44"/>
      <c r="ALG44"/>
      <c r="ALH44"/>
      <c r="ALI44"/>
      <c r="ALJ44"/>
      <c r="ALK44"/>
      <c r="ALL44"/>
      <c r="ALM44"/>
      <c r="ALN44"/>
      <c r="ALO44"/>
      <c r="ALP44"/>
      <c r="ALQ44"/>
      <c r="ALR44"/>
      <c r="ALS44"/>
      <c r="ALT44"/>
      <c r="ALU44"/>
      <c r="ALV44"/>
      <c r="ALW44"/>
      <c r="ALX44"/>
      <c r="ALY44"/>
      <c r="ALZ44"/>
      <c r="AMA44"/>
      <c r="AMB44"/>
      <c r="AMC44"/>
      <c r="AMD44"/>
      <c r="AME44"/>
      <c r="AMF44"/>
      <c r="AMG44"/>
      <c r="AMH44"/>
      <c r="AMI44"/>
      <c r="AMJ44"/>
    </row>
    <row r="45" spans="1:1024" ht="15.95" customHeight="1">
      <c r="A45" s="167" t="s">
        <v>106</v>
      </c>
      <c r="B45" s="167"/>
      <c r="C45" s="167"/>
      <c r="D45" s="101" t="s">
        <v>107</v>
      </c>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c r="NX45"/>
      <c r="NY45"/>
      <c r="NZ45"/>
      <c r="OA45"/>
      <c r="OB45"/>
      <c r="OC45"/>
      <c r="OD45"/>
      <c r="OE45"/>
      <c r="OF45"/>
      <c r="OG45"/>
      <c r="OH45"/>
      <c r="OI45"/>
      <c r="OJ45"/>
      <c r="OK45"/>
      <c r="OL45"/>
      <c r="OM45"/>
      <c r="ON45"/>
      <c r="OO45"/>
      <c r="OP45"/>
      <c r="OQ45"/>
      <c r="OR45"/>
      <c r="OS45"/>
      <c r="OT45"/>
      <c r="OU45"/>
      <c r="OV45"/>
      <c r="OW45"/>
      <c r="OX45"/>
      <c r="OY45"/>
      <c r="OZ45"/>
      <c r="PA45"/>
      <c r="PB45"/>
      <c r="PC45"/>
      <c r="PD45"/>
      <c r="PE45"/>
      <c r="PF45"/>
      <c r="PG45"/>
      <c r="PH45"/>
      <c r="PI45"/>
      <c r="PJ45"/>
      <c r="PK45"/>
      <c r="PL45"/>
      <c r="PM45"/>
      <c r="PN45"/>
      <c r="PO45"/>
      <c r="PP45"/>
      <c r="PQ45"/>
      <c r="PR45"/>
      <c r="PS45"/>
      <c r="PT45"/>
      <c r="PU45"/>
      <c r="PV45"/>
      <c r="PW45"/>
      <c r="PX45"/>
      <c r="PY45"/>
      <c r="PZ45"/>
      <c r="QA45"/>
      <c r="QB45"/>
      <c r="QC45"/>
      <c r="QD45"/>
      <c r="QE45"/>
      <c r="QF45"/>
      <c r="QG45"/>
      <c r="QH45"/>
      <c r="QI45"/>
      <c r="QJ45"/>
      <c r="QK45"/>
      <c r="QL45"/>
      <c r="QM45"/>
      <c r="QN45"/>
      <c r="QO45"/>
      <c r="QP45"/>
      <c r="QQ45"/>
      <c r="QR45"/>
      <c r="QS45"/>
      <c r="QT45"/>
      <c r="QU45"/>
      <c r="QV45"/>
      <c r="QW45"/>
      <c r="QX45"/>
      <c r="QY45"/>
      <c r="QZ45"/>
      <c r="RA45"/>
      <c r="RB45"/>
      <c r="RC45"/>
      <c r="RD45"/>
      <c r="RE45"/>
      <c r="RF45"/>
      <c r="RG45"/>
      <c r="RH45"/>
      <c r="RI45"/>
      <c r="RJ45"/>
      <c r="RK45"/>
      <c r="RL45"/>
      <c r="RM45"/>
      <c r="RN45"/>
      <c r="RO45"/>
      <c r="RP45"/>
      <c r="RQ45"/>
      <c r="RR45"/>
      <c r="RS45"/>
      <c r="RT45"/>
      <c r="RU45"/>
      <c r="RV45"/>
      <c r="RW45"/>
      <c r="RX45"/>
      <c r="RY45"/>
      <c r="RZ45"/>
      <c r="SA45"/>
      <c r="SB45"/>
      <c r="SC45"/>
      <c r="SD45"/>
      <c r="SE45"/>
      <c r="SF45"/>
      <c r="SG45"/>
      <c r="SH45"/>
      <c r="SI45"/>
      <c r="SJ45"/>
      <c r="SK45"/>
      <c r="SL45"/>
      <c r="SM45"/>
      <c r="SN45"/>
      <c r="SO45"/>
      <c r="SP45"/>
      <c r="SQ45"/>
      <c r="SR45"/>
      <c r="SS45"/>
      <c r="ST45"/>
      <c r="SU45"/>
      <c r="SV45"/>
      <c r="SW45"/>
      <c r="SX45"/>
      <c r="SY45"/>
      <c r="SZ45"/>
      <c r="TA45"/>
      <c r="TB45"/>
      <c r="TC45"/>
      <c r="TD45"/>
      <c r="TE45"/>
      <c r="TF45"/>
      <c r="TG45"/>
      <c r="TH45"/>
      <c r="TI45"/>
      <c r="TJ45"/>
      <c r="TK45"/>
      <c r="TL45"/>
      <c r="TM45"/>
      <c r="TN45"/>
      <c r="TO45"/>
      <c r="TP45"/>
      <c r="TQ45"/>
      <c r="TR45"/>
      <c r="TS45"/>
      <c r="TT45"/>
      <c r="TU45"/>
      <c r="TV45"/>
      <c r="TW45"/>
      <c r="TX45"/>
      <c r="TY45"/>
      <c r="TZ45"/>
      <c r="UA45"/>
      <c r="UB45"/>
      <c r="UC45"/>
      <c r="UD45"/>
      <c r="UE45"/>
      <c r="UF45"/>
      <c r="UG45"/>
      <c r="UH45"/>
      <c r="UI45"/>
      <c r="UJ45"/>
      <c r="UK45"/>
      <c r="UL45"/>
      <c r="UM45"/>
      <c r="UN45"/>
      <c r="UO45"/>
      <c r="UP45"/>
      <c r="UQ45"/>
      <c r="UR45"/>
      <c r="US45"/>
      <c r="UT45"/>
      <c r="UU45"/>
      <c r="UV45"/>
      <c r="UW45"/>
      <c r="UX45"/>
      <c r="UY45"/>
      <c r="UZ45"/>
      <c r="VA45"/>
      <c r="VB45"/>
      <c r="VC45"/>
      <c r="VD45"/>
      <c r="VE45"/>
      <c r="VF45"/>
      <c r="VG45"/>
      <c r="VH45"/>
      <c r="VI45"/>
      <c r="VJ45"/>
      <c r="VK45"/>
      <c r="VL45"/>
      <c r="VM45"/>
      <c r="VN45"/>
      <c r="VO45"/>
      <c r="VP45"/>
      <c r="VQ45"/>
      <c r="VR45"/>
      <c r="VS45"/>
      <c r="VT45"/>
      <c r="VU45"/>
      <c r="VV45"/>
      <c r="VW45"/>
      <c r="VX45"/>
      <c r="VY45"/>
      <c r="VZ45"/>
      <c r="WA45"/>
      <c r="WB45"/>
      <c r="WC45"/>
      <c r="WD45"/>
      <c r="WE45"/>
      <c r="WF45"/>
      <c r="WG45"/>
      <c r="WH45"/>
      <c r="WI45"/>
      <c r="WJ45"/>
      <c r="WK45"/>
      <c r="WL45"/>
      <c r="WM45"/>
      <c r="WN45"/>
      <c r="WO45"/>
      <c r="WP45"/>
      <c r="WQ45"/>
      <c r="WR45"/>
      <c r="WS45"/>
      <c r="WT45"/>
      <c r="WU45"/>
      <c r="WV45"/>
      <c r="WW45"/>
      <c r="WX45"/>
      <c r="WY45"/>
      <c r="WZ45"/>
      <c r="XA45"/>
      <c r="XB45"/>
      <c r="XC45"/>
      <c r="XD45"/>
      <c r="XE45"/>
      <c r="XF45"/>
      <c r="XG45"/>
      <c r="XH45"/>
      <c r="XI45"/>
      <c r="XJ45"/>
      <c r="XK45"/>
      <c r="XL45"/>
      <c r="XM45"/>
      <c r="XN45"/>
      <c r="XO45"/>
      <c r="XP45"/>
      <c r="XQ45"/>
      <c r="XR45"/>
      <c r="XS45"/>
      <c r="XT45"/>
      <c r="XU45"/>
      <c r="XV45"/>
      <c r="XW45"/>
      <c r="XX45"/>
      <c r="XY45"/>
      <c r="XZ45"/>
      <c r="YA45"/>
      <c r="YB45"/>
      <c r="YC45"/>
      <c r="YD45"/>
      <c r="YE45"/>
      <c r="YF45"/>
      <c r="YG45"/>
      <c r="YH45"/>
      <c r="YI45"/>
      <c r="YJ45"/>
      <c r="YK45"/>
      <c r="YL45"/>
      <c r="YM45"/>
      <c r="YN45"/>
      <c r="YO45"/>
      <c r="YP45"/>
      <c r="YQ45"/>
      <c r="YR45"/>
      <c r="YS45"/>
      <c r="YT45"/>
      <c r="YU45"/>
      <c r="YV45"/>
      <c r="YW45"/>
      <c r="YX45"/>
      <c r="YY45"/>
      <c r="YZ45"/>
      <c r="ZA45"/>
      <c r="ZB45"/>
      <c r="ZC45"/>
      <c r="ZD45"/>
      <c r="ZE45"/>
      <c r="ZF45"/>
      <c r="ZG45"/>
      <c r="ZH45"/>
      <c r="ZI45"/>
      <c r="ZJ45"/>
      <c r="ZK45"/>
      <c r="ZL45"/>
      <c r="ZM45"/>
      <c r="ZN45"/>
      <c r="ZO45"/>
      <c r="ZP45"/>
      <c r="ZQ45"/>
      <c r="ZR45"/>
      <c r="ZS45"/>
      <c r="ZT45"/>
      <c r="ZU45"/>
      <c r="ZV45"/>
      <c r="ZW45"/>
      <c r="ZX45"/>
      <c r="ZY45"/>
      <c r="ZZ45"/>
      <c r="AAA45"/>
      <c r="AAB45"/>
      <c r="AAC45"/>
      <c r="AAD45"/>
      <c r="AAE45"/>
      <c r="AAF45"/>
      <c r="AAG45"/>
      <c r="AAH45"/>
      <c r="AAI45"/>
      <c r="AAJ45"/>
      <c r="AAK45"/>
      <c r="AAL45"/>
      <c r="AAM45"/>
      <c r="AAN45"/>
      <c r="AAO45"/>
      <c r="AAP45"/>
      <c r="AAQ45"/>
      <c r="AAR45"/>
      <c r="AAS45"/>
      <c r="AAT45"/>
      <c r="AAU45"/>
      <c r="AAV45"/>
      <c r="AAW45"/>
      <c r="AAX45"/>
      <c r="AAY45"/>
      <c r="AAZ45"/>
      <c r="ABA45"/>
      <c r="ABB45"/>
      <c r="ABC45"/>
      <c r="ABD45"/>
      <c r="ABE45"/>
      <c r="ABF45"/>
      <c r="ABG45"/>
      <c r="ABH45"/>
      <c r="ABI45"/>
      <c r="ABJ45"/>
      <c r="ABK45"/>
      <c r="ABL45"/>
      <c r="ABM45"/>
      <c r="ABN45"/>
      <c r="ABO45"/>
      <c r="ABP45"/>
      <c r="ABQ45"/>
      <c r="ABR45"/>
      <c r="ABS45"/>
      <c r="ABT45"/>
      <c r="ABU45"/>
      <c r="ABV45"/>
      <c r="ABW45"/>
      <c r="ABX45"/>
      <c r="ABY45"/>
      <c r="ABZ45"/>
      <c r="ACA45"/>
      <c r="ACB45"/>
      <c r="ACC45"/>
      <c r="ACD45"/>
      <c r="ACE45"/>
      <c r="ACF45"/>
      <c r="ACG45"/>
      <c r="ACH45"/>
      <c r="ACI45"/>
      <c r="ACJ45"/>
      <c r="ACK45"/>
      <c r="ACL45"/>
      <c r="ACM45"/>
      <c r="ACN45"/>
      <c r="ACO45"/>
      <c r="ACP45"/>
      <c r="ACQ45"/>
      <c r="ACR45"/>
      <c r="ACS45"/>
      <c r="ACT45"/>
      <c r="ACU45"/>
      <c r="ACV45"/>
      <c r="ACW45"/>
      <c r="ACX45"/>
      <c r="ACY45"/>
      <c r="ACZ45"/>
      <c r="ADA45"/>
      <c r="ADB45"/>
      <c r="ADC45"/>
      <c r="ADD45"/>
      <c r="ADE45"/>
      <c r="ADF45"/>
      <c r="ADG45"/>
      <c r="ADH45"/>
      <c r="ADI45"/>
      <c r="ADJ45"/>
      <c r="ADK45"/>
      <c r="ADL45"/>
      <c r="ADM45"/>
      <c r="ADN45"/>
      <c r="ADO45"/>
      <c r="ADP45"/>
      <c r="ADQ45"/>
      <c r="ADR45"/>
      <c r="ADS45"/>
      <c r="ADT45"/>
      <c r="ADU45"/>
      <c r="ADV45"/>
      <c r="ADW45"/>
      <c r="ADX45"/>
      <c r="ADY45"/>
      <c r="ADZ45"/>
      <c r="AEA45"/>
      <c r="AEB45"/>
      <c r="AEC45"/>
      <c r="AED45"/>
      <c r="AEE45"/>
      <c r="AEF45"/>
      <c r="AEG45"/>
      <c r="AEH45"/>
      <c r="AEI45"/>
      <c r="AEJ45"/>
      <c r="AEK45"/>
      <c r="AEL45"/>
      <c r="AEM45"/>
      <c r="AEN45"/>
      <c r="AEO45"/>
      <c r="AEP45"/>
      <c r="AEQ45"/>
      <c r="AER45"/>
      <c r="AES45"/>
      <c r="AET45"/>
      <c r="AEU45"/>
      <c r="AEV45"/>
      <c r="AEW45"/>
      <c r="AEX45"/>
      <c r="AEY45"/>
      <c r="AEZ45"/>
      <c r="AFA45"/>
      <c r="AFB45"/>
      <c r="AFC45"/>
      <c r="AFD45"/>
      <c r="AFE45"/>
      <c r="AFF45"/>
      <c r="AFG45"/>
      <c r="AFH45"/>
      <c r="AFI45"/>
      <c r="AFJ45"/>
      <c r="AFK45"/>
      <c r="AFL45"/>
      <c r="AFM45"/>
      <c r="AFN45"/>
      <c r="AFO45"/>
      <c r="AFP45"/>
      <c r="AFQ45"/>
      <c r="AFR45"/>
      <c r="AFS45"/>
      <c r="AFT45"/>
      <c r="AFU45"/>
      <c r="AFV45"/>
      <c r="AFW45"/>
      <c r="AFX45"/>
      <c r="AFY45"/>
      <c r="AFZ45"/>
      <c r="AGA45"/>
      <c r="AGB45"/>
      <c r="AGC45"/>
      <c r="AGD45"/>
      <c r="AGE45"/>
      <c r="AGF45"/>
      <c r="AGG45"/>
      <c r="AGH45"/>
      <c r="AGI45"/>
      <c r="AGJ45"/>
      <c r="AGK45"/>
      <c r="AGL45"/>
      <c r="AGM45"/>
      <c r="AGN45"/>
      <c r="AGO45"/>
      <c r="AGP45"/>
      <c r="AGQ45"/>
      <c r="AGR45"/>
      <c r="AGS45"/>
      <c r="AGT45"/>
      <c r="AGU45"/>
      <c r="AGV45"/>
      <c r="AGW45"/>
      <c r="AGX45"/>
      <c r="AGY45"/>
      <c r="AGZ45"/>
      <c r="AHA45"/>
      <c r="AHB45"/>
      <c r="AHC45"/>
      <c r="AHD45"/>
      <c r="AHE45"/>
      <c r="AHF45"/>
      <c r="AHG45"/>
      <c r="AHH45"/>
      <c r="AHI45"/>
      <c r="AHJ45"/>
      <c r="AHK45"/>
      <c r="AHL45"/>
      <c r="AHM45"/>
      <c r="AHN45"/>
      <c r="AHO45"/>
      <c r="AHP45"/>
      <c r="AHQ45"/>
      <c r="AHR45"/>
      <c r="AHS45"/>
      <c r="AHT45"/>
      <c r="AHU45"/>
      <c r="AHV45"/>
      <c r="AHW45"/>
      <c r="AHX45"/>
      <c r="AHY45"/>
      <c r="AHZ45"/>
      <c r="AIA45"/>
      <c r="AIB45"/>
      <c r="AIC45"/>
      <c r="AID45"/>
      <c r="AIE45"/>
      <c r="AIF45"/>
      <c r="AIG45"/>
      <c r="AIH45"/>
      <c r="AII45"/>
      <c r="AIJ45"/>
      <c r="AIK45"/>
      <c r="AIL45"/>
      <c r="AIM45"/>
      <c r="AIN45"/>
      <c r="AIO45"/>
      <c r="AIP45"/>
      <c r="AIQ45"/>
      <c r="AIR45"/>
      <c r="AIS45"/>
      <c r="AIT45"/>
      <c r="AIU45"/>
      <c r="AIV45"/>
      <c r="AIW45"/>
      <c r="AIX45"/>
      <c r="AIY45"/>
      <c r="AIZ45"/>
      <c r="AJA45"/>
      <c r="AJB45"/>
      <c r="AJC45"/>
      <c r="AJD45"/>
      <c r="AJE45"/>
      <c r="AJF45"/>
      <c r="AJG45"/>
      <c r="AJH45"/>
      <c r="AJI45"/>
      <c r="AJJ45"/>
      <c r="AJK45"/>
      <c r="AJL45"/>
      <c r="AJM45"/>
      <c r="AJN45"/>
      <c r="AJO45"/>
      <c r="AJP45"/>
      <c r="AJQ45"/>
      <c r="AJR45"/>
      <c r="AJS45"/>
      <c r="AJT45"/>
      <c r="AJU45"/>
      <c r="AJV45"/>
      <c r="AJW45"/>
      <c r="AJX45"/>
      <c r="AJY45"/>
      <c r="AJZ45"/>
      <c r="AKA45"/>
      <c r="AKB45"/>
      <c r="AKC45"/>
      <c r="AKD45"/>
      <c r="AKE45"/>
      <c r="AKF45"/>
      <c r="AKG45"/>
      <c r="AKH45"/>
      <c r="AKI45"/>
      <c r="AKJ45"/>
      <c r="AKK45"/>
      <c r="AKL45"/>
      <c r="AKM45"/>
      <c r="AKN45"/>
      <c r="AKO45"/>
      <c r="AKP45"/>
      <c r="AKQ45"/>
      <c r="AKR45"/>
      <c r="AKS45"/>
      <c r="AKT45"/>
      <c r="AKU45"/>
      <c r="AKV45"/>
      <c r="AKW45"/>
      <c r="AKX45"/>
      <c r="AKY45"/>
      <c r="AKZ45"/>
      <c r="ALA45"/>
      <c r="ALB45"/>
      <c r="ALC45"/>
      <c r="ALD45"/>
      <c r="ALE45"/>
      <c r="ALF45"/>
      <c r="ALG45"/>
      <c r="ALH45"/>
      <c r="ALI45"/>
      <c r="ALJ45"/>
      <c r="ALK45"/>
      <c r="ALL45"/>
      <c r="ALM45"/>
      <c r="ALN45"/>
      <c r="ALO45"/>
      <c r="ALP45"/>
      <c r="ALQ45"/>
      <c r="ALR45"/>
      <c r="ALS45"/>
      <c r="ALT45"/>
      <c r="ALU45"/>
      <c r="ALV45"/>
      <c r="ALW45"/>
      <c r="ALX45"/>
      <c r="ALY45"/>
      <c r="ALZ45"/>
      <c r="AMA45"/>
      <c r="AMB45"/>
      <c r="AMC45"/>
      <c r="AMD45"/>
      <c r="AME45"/>
      <c r="AMF45"/>
      <c r="AMG45"/>
      <c r="AMH45"/>
      <c r="AMI45"/>
      <c r="AMJ45"/>
    </row>
    <row r="46" spans="1:1024" ht="15.95" customHeight="1">
      <c r="A46" s="168" t="s">
        <v>80</v>
      </c>
      <c r="B46" s="168"/>
      <c r="C46" s="168"/>
      <c r="D46" s="101" t="s">
        <v>108</v>
      </c>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c r="NX46"/>
      <c r="NY46"/>
      <c r="NZ46"/>
      <c r="OA46"/>
      <c r="OB46"/>
      <c r="OC46"/>
      <c r="OD46"/>
      <c r="OE46"/>
      <c r="OF46"/>
      <c r="OG46"/>
      <c r="OH46"/>
      <c r="OI46"/>
      <c r="OJ46"/>
      <c r="OK46"/>
      <c r="OL46"/>
      <c r="OM46"/>
      <c r="ON46"/>
      <c r="OO46"/>
      <c r="OP46"/>
      <c r="OQ46"/>
      <c r="OR46"/>
      <c r="OS46"/>
      <c r="OT46"/>
      <c r="OU46"/>
      <c r="OV46"/>
      <c r="OW46"/>
      <c r="OX46"/>
      <c r="OY46"/>
      <c r="OZ46"/>
      <c r="PA46"/>
      <c r="PB46"/>
      <c r="PC46"/>
      <c r="PD46"/>
      <c r="PE46"/>
      <c r="PF46"/>
      <c r="PG46"/>
      <c r="PH46"/>
      <c r="PI46"/>
      <c r="PJ46"/>
      <c r="PK46"/>
      <c r="PL46"/>
      <c r="PM46"/>
      <c r="PN46"/>
      <c r="PO46"/>
      <c r="PP46"/>
      <c r="PQ46"/>
      <c r="PR46"/>
      <c r="PS46"/>
      <c r="PT46"/>
      <c r="PU46"/>
      <c r="PV46"/>
      <c r="PW46"/>
      <c r="PX46"/>
      <c r="PY46"/>
      <c r="PZ46"/>
      <c r="QA46"/>
      <c r="QB46"/>
      <c r="QC46"/>
      <c r="QD46"/>
      <c r="QE46"/>
      <c r="QF46"/>
      <c r="QG46"/>
      <c r="QH46"/>
      <c r="QI46"/>
      <c r="QJ46"/>
      <c r="QK46"/>
      <c r="QL46"/>
      <c r="QM46"/>
      <c r="QN46"/>
      <c r="QO46"/>
      <c r="QP46"/>
      <c r="QQ46"/>
      <c r="QR46"/>
      <c r="QS46"/>
      <c r="QT46"/>
      <c r="QU46"/>
      <c r="QV46"/>
      <c r="QW46"/>
      <c r="QX46"/>
      <c r="QY46"/>
      <c r="QZ46"/>
      <c r="RA46"/>
      <c r="RB46"/>
      <c r="RC46"/>
      <c r="RD46"/>
      <c r="RE46"/>
      <c r="RF46"/>
      <c r="RG46"/>
      <c r="RH46"/>
      <c r="RI46"/>
      <c r="RJ46"/>
      <c r="RK46"/>
      <c r="RL46"/>
      <c r="RM46"/>
      <c r="RN46"/>
      <c r="RO46"/>
      <c r="RP46"/>
      <c r="RQ46"/>
      <c r="RR46"/>
      <c r="RS46"/>
      <c r="RT46"/>
      <c r="RU46"/>
      <c r="RV46"/>
      <c r="RW46"/>
      <c r="RX46"/>
      <c r="RY46"/>
      <c r="RZ46"/>
      <c r="SA46"/>
      <c r="SB46"/>
      <c r="SC46"/>
      <c r="SD46"/>
      <c r="SE46"/>
      <c r="SF46"/>
      <c r="SG46"/>
      <c r="SH46"/>
      <c r="SI46"/>
      <c r="SJ46"/>
      <c r="SK46"/>
      <c r="SL46"/>
      <c r="SM46"/>
      <c r="SN46"/>
      <c r="SO46"/>
      <c r="SP46"/>
      <c r="SQ46"/>
      <c r="SR46"/>
      <c r="SS46"/>
      <c r="ST46"/>
      <c r="SU46"/>
      <c r="SV46"/>
      <c r="SW46"/>
      <c r="SX46"/>
      <c r="SY46"/>
      <c r="SZ46"/>
      <c r="TA46"/>
      <c r="TB46"/>
      <c r="TC46"/>
      <c r="TD46"/>
      <c r="TE46"/>
      <c r="TF46"/>
      <c r="TG46"/>
      <c r="TH46"/>
      <c r="TI46"/>
      <c r="TJ46"/>
      <c r="TK46"/>
      <c r="TL46"/>
      <c r="TM46"/>
      <c r="TN46"/>
      <c r="TO46"/>
      <c r="TP46"/>
      <c r="TQ46"/>
      <c r="TR46"/>
      <c r="TS46"/>
      <c r="TT46"/>
      <c r="TU46"/>
      <c r="TV46"/>
      <c r="TW46"/>
      <c r="TX46"/>
      <c r="TY46"/>
      <c r="TZ46"/>
      <c r="UA46"/>
      <c r="UB46"/>
      <c r="UC46"/>
      <c r="UD46"/>
      <c r="UE46"/>
      <c r="UF46"/>
      <c r="UG46"/>
      <c r="UH46"/>
      <c r="UI46"/>
      <c r="UJ46"/>
      <c r="UK46"/>
      <c r="UL46"/>
      <c r="UM46"/>
      <c r="UN46"/>
      <c r="UO46"/>
      <c r="UP46"/>
      <c r="UQ46"/>
      <c r="UR46"/>
      <c r="US46"/>
      <c r="UT46"/>
      <c r="UU46"/>
      <c r="UV46"/>
      <c r="UW46"/>
      <c r="UX46"/>
      <c r="UY46"/>
      <c r="UZ46"/>
      <c r="VA46"/>
      <c r="VB46"/>
      <c r="VC46"/>
      <c r="VD46"/>
      <c r="VE46"/>
      <c r="VF46"/>
      <c r="VG46"/>
      <c r="VH46"/>
      <c r="VI46"/>
      <c r="VJ46"/>
      <c r="VK46"/>
      <c r="VL46"/>
      <c r="VM46"/>
      <c r="VN46"/>
      <c r="VO46"/>
      <c r="VP46"/>
      <c r="VQ46"/>
      <c r="VR46"/>
      <c r="VS46"/>
      <c r="VT46"/>
      <c r="VU46"/>
      <c r="VV46"/>
      <c r="VW46"/>
      <c r="VX46"/>
      <c r="VY46"/>
      <c r="VZ46"/>
      <c r="WA46"/>
      <c r="WB46"/>
      <c r="WC46"/>
      <c r="WD46"/>
      <c r="WE46"/>
      <c r="WF46"/>
      <c r="WG46"/>
      <c r="WH46"/>
      <c r="WI46"/>
      <c r="WJ46"/>
      <c r="WK46"/>
      <c r="WL46"/>
      <c r="WM46"/>
      <c r="WN46"/>
      <c r="WO46"/>
      <c r="WP46"/>
      <c r="WQ46"/>
      <c r="WR46"/>
      <c r="WS46"/>
      <c r="WT46"/>
      <c r="WU46"/>
      <c r="WV46"/>
      <c r="WW46"/>
      <c r="WX46"/>
      <c r="WY46"/>
      <c r="WZ46"/>
      <c r="XA46"/>
      <c r="XB46"/>
      <c r="XC46"/>
      <c r="XD46"/>
      <c r="XE46"/>
      <c r="XF46"/>
      <c r="XG46"/>
      <c r="XH46"/>
      <c r="XI46"/>
      <c r="XJ46"/>
      <c r="XK46"/>
      <c r="XL46"/>
      <c r="XM46"/>
      <c r="XN46"/>
      <c r="XO46"/>
      <c r="XP46"/>
      <c r="XQ46"/>
      <c r="XR46"/>
      <c r="XS46"/>
      <c r="XT46"/>
      <c r="XU46"/>
      <c r="XV46"/>
      <c r="XW46"/>
      <c r="XX46"/>
      <c r="XY46"/>
      <c r="XZ46"/>
      <c r="YA46"/>
      <c r="YB46"/>
      <c r="YC46"/>
      <c r="YD46"/>
      <c r="YE46"/>
      <c r="YF46"/>
      <c r="YG46"/>
      <c r="YH46"/>
      <c r="YI46"/>
      <c r="YJ46"/>
      <c r="YK46"/>
      <c r="YL46"/>
      <c r="YM46"/>
      <c r="YN46"/>
      <c r="YO46"/>
      <c r="YP46"/>
      <c r="YQ46"/>
      <c r="YR46"/>
      <c r="YS46"/>
      <c r="YT46"/>
      <c r="YU46"/>
      <c r="YV46"/>
      <c r="YW46"/>
      <c r="YX46"/>
      <c r="YY46"/>
      <c r="YZ46"/>
      <c r="ZA46"/>
      <c r="ZB46"/>
      <c r="ZC46"/>
      <c r="ZD46"/>
      <c r="ZE46"/>
      <c r="ZF46"/>
      <c r="ZG46"/>
      <c r="ZH46"/>
      <c r="ZI46"/>
      <c r="ZJ46"/>
      <c r="ZK46"/>
      <c r="ZL46"/>
      <c r="ZM46"/>
      <c r="ZN46"/>
      <c r="ZO46"/>
      <c r="ZP46"/>
      <c r="ZQ46"/>
      <c r="ZR46"/>
      <c r="ZS46"/>
      <c r="ZT46"/>
      <c r="ZU46"/>
      <c r="ZV46"/>
      <c r="ZW46"/>
      <c r="ZX46"/>
      <c r="ZY46"/>
      <c r="ZZ46"/>
      <c r="AAA46"/>
      <c r="AAB46"/>
      <c r="AAC46"/>
      <c r="AAD46"/>
      <c r="AAE46"/>
      <c r="AAF46"/>
      <c r="AAG46"/>
      <c r="AAH46"/>
      <c r="AAI46"/>
      <c r="AAJ46"/>
      <c r="AAK46"/>
      <c r="AAL46"/>
      <c r="AAM46"/>
      <c r="AAN46"/>
      <c r="AAO46"/>
      <c r="AAP46"/>
      <c r="AAQ46"/>
      <c r="AAR46"/>
      <c r="AAS46"/>
      <c r="AAT46"/>
      <c r="AAU46"/>
      <c r="AAV46"/>
      <c r="AAW46"/>
      <c r="AAX46"/>
      <c r="AAY46"/>
      <c r="AAZ46"/>
      <c r="ABA46"/>
      <c r="ABB46"/>
      <c r="ABC46"/>
      <c r="ABD46"/>
      <c r="ABE46"/>
      <c r="ABF46"/>
      <c r="ABG46"/>
      <c r="ABH46"/>
      <c r="ABI46"/>
      <c r="ABJ46"/>
      <c r="ABK46"/>
      <c r="ABL46"/>
      <c r="ABM46"/>
      <c r="ABN46"/>
      <c r="ABO46"/>
      <c r="ABP46"/>
      <c r="ABQ46"/>
      <c r="ABR46"/>
      <c r="ABS46"/>
      <c r="ABT46"/>
      <c r="ABU46"/>
      <c r="ABV46"/>
      <c r="ABW46"/>
      <c r="ABX46"/>
      <c r="ABY46"/>
      <c r="ABZ46"/>
      <c r="ACA46"/>
      <c r="ACB46"/>
      <c r="ACC46"/>
      <c r="ACD46"/>
      <c r="ACE46"/>
      <c r="ACF46"/>
      <c r="ACG46"/>
      <c r="ACH46"/>
      <c r="ACI46"/>
      <c r="ACJ46"/>
      <c r="ACK46"/>
      <c r="ACL46"/>
      <c r="ACM46"/>
      <c r="ACN46"/>
      <c r="ACO46"/>
      <c r="ACP46"/>
      <c r="ACQ46"/>
      <c r="ACR46"/>
      <c r="ACS46"/>
      <c r="ACT46"/>
      <c r="ACU46"/>
      <c r="ACV46"/>
      <c r="ACW46"/>
      <c r="ACX46"/>
      <c r="ACY46"/>
      <c r="ACZ46"/>
      <c r="ADA46"/>
      <c r="ADB46"/>
      <c r="ADC46"/>
      <c r="ADD46"/>
      <c r="ADE46"/>
      <c r="ADF46"/>
      <c r="ADG46"/>
      <c r="ADH46"/>
      <c r="ADI46"/>
      <c r="ADJ46"/>
      <c r="ADK46"/>
      <c r="ADL46"/>
      <c r="ADM46"/>
      <c r="ADN46"/>
      <c r="ADO46"/>
      <c r="ADP46"/>
      <c r="ADQ46"/>
      <c r="ADR46"/>
      <c r="ADS46"/>
      <c r="ADT46"/>
      <c r="ADU46"/>
      <c r="ADV46"/>
      <c r="ADW46"/>
      <c r="ADX46"/>
      <c r="ADY46"/>
      <c r="ADZ46"/>
      <c r="AEA46"/>
      <c r="AEB46"/>
      <c r="AEC46"/>
      <c r="AED46"/>
      <c r="AEE46"/>
      <c r="AEF46"/>
      <c r="AEG46"/>
      <c r="AEH46"/>
      <c r="AEI46"/>
      <c r="AEJ46"/>
      <c r="AEK46"/>
      <c r="AEL46"/>
      <c r="AEM46"/>
      <c r="AEN46"/>
      <c r="AEO46"/>
      <c r="AEP46"/>
      <c r="AEQ46"/>
      <c r="AER46"/>
      <c r="AES46"/>
      <c r="AET46"/>
      <c r="AEU46"/>
      <c r="AEV46"/>
      <c r="AEW46"/>
      <c r="AEX46"/>
      <c r="AEY46"/>
      <c r="AEZ46"/>
      <c r="AFA46"/>
      <c r="AFB46"/>
      <c r="AFC46"/>
      <c r="AFD46"/>
      <c r="AFE46"/>
      <c r="AFF46"/>
      <c r="AFG46"/>
      <c r="AFH46"/>
      <c r="AFI46"/>
      <c r="AFJ46"/>
      <c r="AFK46"/>
      <c r="AFL46"/>
      <c r="AFM46"/>
      <c r="AFN46"/>
      <c r="AFO46"/>
      <c r="AFP46"/>
      <c r="AFQ46"/>
      <c r="AFR46"/>
      <c r="AFS46"/>
      <c r="AFT46"/>
      <c r="AFU46"/>
      <c r="AFV46"/>
      <c r="AFW46"/>
      <c r="AFX46"/>
      <c r="AFY46"/>
      <c r="AFZ46"/>
      <c r="AGA46"/>
      <c r="AGB46"/>
      <c r="AGC46"/>
      <c r="AGD46"/>
      <c r="AGE46"/>
      <c r="AGF46"/>
      <c r="AGG46"/>
      <c r="AGH46"/>
      <c r="AGI46"/>
      <c r="AGJ46"/>
      <c r="AGK46"/>
      <c r="AGL46"/>
      <c r="AGM46"/>
      <c r="AGN46"/>
      <c r="AGO46"/>
      <c r="AGP46"/>
      <c r="AGQ46"/>
      <c r="AGR46"/>
      <c r="AGS46"/>
      <c r="AGT46"/>
      <c r="AGU46"/>
      <c r="AGV46"/>
      <c r="AGW46"/>
      <c r="AGX46"/>
      <c r="AGY46"/>
      <c r="AGZ46"/>
      <c r="AHA46"/>
      <c r="AHB46"/>
      <c r="AHC46"/>
      <c r="AHD46"/>
      <c r="AHE46"/>
      <c r="AHF46"/>
      <c r="AHG46"/>
      <c r="AHH46"/>
      <c r="AHI46"/>
      <c r="AHJ46"/>
      <c r="AHK46"/>
      <c r="AHL46"/>
      <c r="AHM46"/>
      <c r="AHN46"/>
      <c r="AHO46"/>
      <c r="AHP46"/>
      <c r="AHQ46"/>
      <c r="AHR46"/>
      <c r="AHS46"/>
      <c r="AHT46"/>
      <c r="AHU46"/>
      <c r="AHV46"/>
      <c r="AHW46"/>
      <c r="AHX46"/>
      <c r="AHY46"/>
      <c r="AHZ46"/>
      <c r="AIA46"/>
      <c r="AIB46"/>
      <c r="AIC46"/>
      <c r="AID46"/>
      <c r="AIE46"/>
      <c r="AIF46"/>
      <c r="AIG46"/>
      <c r="AIH46"/>
      <c r="AII46"/>
      <c r="AIJ46"/>
      <c r="AIK46"/>
      <c r="AIL46"/>
      <c r="AIM46"/>
      <c r="AIN46"/>
      <c r="AIO46"/>
      <c r="AIP46"/>
      <c r="AIQ46"/>
      <c r="AIR46"/>
      <c r="AIS46"/>
      <c r="AIT46"/>
      <c r="AIU46"/>
      <c r="AIV46"/>
      <c r="AIW46"/>
      <c r="AIX46"/>
      <c r="AIY46"/>
      <c r="AIZ46"/>
      <c r="AJA46"/>
      <c r="AJB46"/>
      <c r="AJC46"/>
      <c r="AJD46"/>
      <c r="AJE46"/>
      <c r="AJF46"/>
      <c r="AJG46"/>
      <c r="AJH46"/>
      <c r="AJI46"/>
      <c r="AJJ46"/>
      <c r="AJK46"/>
      <c r="AJL46"/>
      <c r="AJM46"/>
      <c r="AJN46"/>
      <c r="AJO46"/>
      <c r="AJP46"/>
      <c r="AJQ46"/>
      <c r="AJR46"/>
      <c r="AJS46"/>
      <c r="AJT46"/>
      <c r="AJU46"/>
      <c r="AJV46"/>
      <c r="AJW46"/>
      <c r="AJX46"/>
      <c r="AJY46"/>
      <c r="AJZ46"/>
      <c r="AKA46"/>
      <c r="AKB46"/>
      <c r="AKC46"/>
      <c r="AKD46"/>
      <c r="AKE46"/>
      <c r="AKF46"/>
      <c r="AKG46"/>
      <c r="AKH46"/>
      <c r="AKI46"/>
      <c r="AKJ46"/>
      <c r="AKK46"/>
      <c r="AKL46"/>
      <c r="AKM46"/>
      <c r="AKN46"/>
      <c r="AKO46"/>
      <c r="AKP46"/>
      <c r="AKQ46"/>
      <c r="AKR46"/>
      <c r="AKS46"/>
      <c r="AKT46"/>
      <c r="AKU46"/>
      <c r="AKV46"/>
      <c r="AKW46"/>
      <c r="AKX46"/>
      <c r="AKY46"/>
      <c r="AKZ46"/>
      <c r="ALA46"/>
      <c r="ALB46"/>
      <c r="ALC46"/>
      <c r="ALD46"/>
      <c r="ALE46"/>
      <c r="ALF46"/>
      <c r="ALG46"/>
      <c r="ALH46"/>
      <c r="ALI46"/>
      <c r="ALJ46"/>
      <c r="ALK46"/>
      <c r="ALL46"/>
      <c r="ALM46"/>
      <c r="ALN46"/>
      <c r="ALO46"/>
      <c r="ALP46"/>
      <c r="ALQ46"/>
      <c r="ALR46"/>
      <c r="ALS46"/>
      <c r="ALT46"/>
      <c r="ALU46"/>
      <c r="ALV46"/>
      <c r="ALW46"/>
      <c r="ALX46"/>
      <c r="ALY46"/>
      <c r="ALZ46"/>
      <c r="AMA46"/>
      <c r="AMB46"/>
      <c r="AMC46"/>
      <c r="AMD46"/>
      <c r="AME46"/>
      <c r="AMF46"/>
      <c r="AMG46"/>
      <c r="AMH46"/>
      <c r="AMI46"/>
      <c r="AMJ46"/>
    </row>
    <row r="47" spans="1:1024">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c r="LK47"/>
      <c r="LL47"/>
      <c r="LM47"/>
      <c r="LN47"/>
      <c r="LO47"/>
      <c r="LP47"/>
      <c r="LQ47"/>
      <c r="LR47"/>
      <c r="LS47"/>
      <c r="LT47"/>
      <c r="LU47"/>
      <c r="LV47"/>
      <c r="LW47"/>
      <c r="LX47"/>
      <c r="LY47"/>
      <c r="LZ47"/>
      <c r="MA47"/>
      <c r="MB47"/>
      <c r="MC47"/>
      <c r="MD47"/>
      <c r="ME47"/>
      <c r="MF47"/>
      <c r="MG47"/>
      <c r="MH47"/>
      <c r="MI47"/>
      <c r="MJ47"/>
      <c r="MK47"/>
      <c r="ML47"/>
      <c r="MM47"/>
      <c r="MN47"/>
      <c r="MO47"/>
      <c r="MP47"/>
      <c r="MQ47"/>
      <c r="MR47"/>
      <c r="MS47"/>
      <c r="MT47"/>
      <c r="MU47"/>
      <c r="MV47"/>
      <c r="MW47"/>
      <c r="MX47"/>
      <c r="MY47"/>
      <c r="MZ47"/>
      <c r="NA47"/>
      <c r="NB47"/>
      <c r="NC47"/>
      <c r="ND47"/>
      <c r="NE47"/>
      <c r="NF47"/>
      <c r="NG47"/>
      <c r="NH47"/>
      <c r="NI47"/>
      <c r="NJ47"/>
      <c r="NK47"/>
      <c r="NL47"/>
      <c r="NM47"/>
      <c r="NN47"/>
      <c r="NO47"/>
      <c r="NP47"/>
      <c r="NQ47"/>
      <c r="NR47"/>
      <c r="NS47"/>
      <c r="NT47"/>
      <c r="NU47"/>
      <c r="NV47"/>
      <c r="NW47"/>
      <c r="NX47"/>
      <c r="NY47"/>
      <c r="NZ47"/>
      <c r="OA47"/>
      <c r="OB47"/>
      <c r="OC47"/>
      <c r="OD47"/>
      <c r="OE47"/>
      <c r="OF47"/>
      <c r="OG47"/>
      <c r="OH47"/>
      <c r="OI47"/>
      <c r="OJ47"/>
      <c r="OK47"/>
      <c r="OL47"/>
      <c r="OM47"/>
      <c r="ON47"/>
      <c r="OO47"/>
      <c r="OP47"/>
      <c r="OQ47"/>
      <c r="OR47"/>
      <c r="OS47"/>
      <c r="OT47"/>
      <c r="OU47"/>
      <c r="OV47"/>
      <c r="OW47"/>
      <c r="OX47"/>
      <c r="OY47"/>
      <c r="OZ47"/>
      <c r="PA47"/>
      <c r="PB47"/>
      <c r="PC47"/>
      <c r="PD47"/>
      <c r="PE47"/>
      <c r="PF47"/>
      <c r="PG47"/>
      <c r="PH47"/>
      <c r="PI47"/>
      <c r="PJ47"/>
      <c r="PK47"/>
      <c r="PL47"/>
      <c r="PM47"/>
      <c r="PN47"/>
      <c r="PO47"/>
      <c r="PP47"/>
      <c r="PQ47"/>
      <c r="PR47"/>
      <c r="PS47"/>
      <c r="PT47"/>
      <c r="PU47"/>
      <c r="PV47"/>
      <c r="PW47"/>
      <c r="PX47"/>
      <c r="PY47"/>
      <c r="PZ47"/>
      <c r="QA47"/>
      <c r="QB47"/>
      <c r="QC47"/>
      <c r="QD47"/>
      <c r="QE47"/>
      <c r="QF47"/>
      <c r="QG47"/>
      <c r="QH47"/>
      <c r="QI47"/>
      <c r="QJ47"/>
      <c r="QK47"/>
      <c r="QL47"/>
      <c r="QM47"/>
      <c r="QN47"/>
      <c r="QO47"/>
      <c r="QP47"/>
      <c r="QQ47"/>
      <c r="QR47"/>
      <c r="QS47"/>
      <c r="QT47"/>
      <c r="QU47"/>
      <c r="QV47"/>
      <c r="QW47"/>
      <c r="QX47"/>
      <c r="QY47"/>
      <c r="QZ47"/>
      <c r="RA47"/>
      <c r="RB47"/>
      <c r="RC47"/>
      <c r="RD47"/>
      <c r="RE47"/>
      <c r="RF47"/>
      <c r="RG47"/>
      <c r="RH47"/>
      <c r="RI47"/>
      <c r="RJ47"/>
      <c r="RK47"/>
      <c r="RL47"/>
      <c r="RM47"/>
      <c r="RN47"/>
      <c r="RO47"/>
      <c r="RP47"/>
      <c r="RQ47"/>
      <c r="RR47"/>
      <c r="RS47"/>
      <c r="RT47"/>
      <c r="RU47"/>
      <c r="RV47"/>
      <c r="RW47"/>
      <c r="RX47"/>
      <c r="RY47"/>
      <c r="RZ47"/>
      <c r="SA47"/>
      <c r="SB47"/>
      <c r="SC47"/>
      <c r="SD47"/>
      <c r="SE47"/>
      <c r="SF47"/>
      <c r="SG47"/>
      <c r="SH47"/>
      <c r="SI47"/>
      <c r="SJ47"/>
      <c r="SK47"/>
      <c r="SL47"/>
      <c r="SM47"/>
      <c r="SN47"/>
      <c r="SO47"/>
      <c r="SP47"/>
      <c r="SQ47"/>
      <c r="SR47"/>
      <c r="SS47"/>
      <c r="ST47"/>
      <c r="SU47"/>
      <c r="SV47"/>
      <c r="SW47"/>
      <c r="SX47"/>
      <c r="SY47"/>
      <c r="SZ47"/>
      <c r="TA47"/>
      <c r="TB47"/>
      <c r="TC47"/>
      <c r="TD47"/>
      <c r="TE47"/>
      <c r="TF47"/>
      <c r="TG47"/>
      <c r="TH47"/>
      <c r="TI47"/>
      <c r="TJ47"/>
      <c r="TK47"/>
      <c r="TL47"/>
      <c r="TM47"/>
      <c r="TN47"/>
      <c r="TO47"/>
      <c r="TP47"/>
      <c r="TQ47"/>
      <c r="TR47"/>
      <c r="TS47"/>
      <c r="TT47"/>
      <c r="TU47"/>
      <c r="TV47"/>
      <c r="TW47"/>
      <c r="TX47"/>
      <c r="TY47"/>
      <c r="TZ47"/>
      <c r="UA47"/>
      <c r="UB47"/>
      <c r="UC47"/>
      <c r="UD47"/>
      <c r="UE47"/>
      <c r="UF47"/>
      <c r="UG47"/>
      <c r="UH47"/>
      <c r="UI47"/>
      <c r="UJ47"/>
      <c r="UK47"/>
      <c r="UL47"/>
      <c r="UM47"/>
      <c r="UN47"/>
      <c r="UO47"/>
      <c r="UP47"/>
      <c r="UQ47"/>
      <c r="UR47"/>
      <c r="US47"/>
      <c r="UT47"/>
      <c r="UU47"/>
      <c r="UV47"/>
      <c r="UW47"/>
      <c r="UX47"/>
      <c r="UY47"/>
      <c r="UZ47"/>
      <c r="VA47"/>
      <c r="VB47"/>
      <c r="VC47"/>
      <c r="VD47"/>
      <c r="VE47"/>
      <c r="VF47"/>
      <c r="VG47"/>
      <c r="VH47"/>
      <c r="VI47"/>
      <c r="VJ47"/>
      <c r="VK47"/>
      <c r="VL47"/>
      <c r="VM47"/>
      <c r="VN47"/>
      <c r="VO47"/>
      <c r="VP47"/>
      <c r="VQ47"/>
      <c r="VR47"/>
      <c r="VS47"/>
      <c r="VT47"/>
      <c r="VU47"/>
      <c r="VV47"/>
      <c r="VW47"/>
      <c r="VX47"/>
      <c r="VY47"/>
      <c r="VZ47"/>
      <c r="WA47"/>
      <c r="WB47"/>
      <c r="WC47"/>
      <c r="WD47"/>
      <c r="WE47"/>
      <c r="WF47"/>
      <c r="WG47"/>
      <c r="WH47"/>
      <c r="WI47"/>
      <c r="WJ47"/>
      <c r="WK47"/>
      <c r="WL47"/>
      <c r="WM47"/>
      <c r="WN47"/>
      <c r="WO47"/>
      <c r="WP47"/>
      <c r="WQ47"/>
      <c r="WR47"/>
      <c r="WS47"/>
      <c r="WT47"/>
      <c r="WU47"/>
      <c r="WV47"/>
      <c r="WW47"/>
      <c r="WX47"/>
      <c r="WY47"/>
      <c r="WZ47"/>
      <c r="XA47"/>
      <c r="XB47"/>
      <c r="XC47"/>
      <c r="XD47"/>
      <c r="XE47"/>
      <c r="XF47"/>
      <c r="XG47"/>
      <c r="XH47"/>
      <c r="XI47"/>
      <c r="XJ47"/>
      <c r="XK47"/>
      <c r="XL47"/>
      <c r="XM47"/>
      <c r="XN47"/>
      <c r="XO47"/>
      <c r="XP47"/>
      <c r="XQ47"/>
      <c r="XR47"/>
      <c r="XS47"/>
      <c r="XT47"/>
      <c r="XU47"/>
      <c r="XV47"/>
      <c r="XW47"/>
      <c r="XX47"/>
      <c r="XY47"/>
      <c r="XZ47"/>
      <c r="YA47"/>
      <c r="YB47"/>
      <c r="YC47"/>
      <c r="YD47"/>
      <c r="YE47"/>
      <c r="YF47"/>
      <c r="YG47"/>
      <c r="YH47"/>
      <c r="YI47"/>
      <c r="YJ47"/>
      <c r="YK47"/>
      <c r="YL47"/>
      <c r="YM47"/>
      <c r="YN47"/>
      <c r="YO47"/>
      <c r="YP47"/>
      <c r="YQ47"/>
      <c r="YR47"/>
      <c r="YS47"/>
      <c r="YT47"/>
      <c r="YU47"/>
      <c r="YV47"/>
      <c r="YW47"/>
      <c r="YX47"/>
      <c r="YY47"/>
      <c r="YZ47"/>
      <c r="ZA47"/>
      <c r="ZB47"/>
      <c r="ZC47"/>
      <c r="ZD47"/>
      <c r="ZE47"/>
      <c r="ZF47"/>
      <c r="ZG47"/>
      <c r="ZH47"/>
      <c r="ZI47"/>
      <c r="ZJ47"/>
      <c r="ZK47"/>
      <c r="ZL47"/>
      <c r="ZM47"/>
      <c r="ZN47"/>
      <c r="ZO47"/>
      <c r="ZP47"/>
      <c r="ZQ47"/>
      <c r="ZR47"/>
      <c r="ZS47"/>
      <c r="ZT47"/>
      <c r="ZU47"/>
      <c r="ZV47"/>
      <c r="ZW47"/>
      <c r="ZX47"/>
      <c r="ZY47"/>
      <c r="ZZ47"/>
      <c r="AAA47"/>
      <c r="AAB47"/>
      <c r="AAC47"/>
      <c r="AAD47"/>
      <c r="AAE47"/>
      <c r="AAF47"/>
      <c r="AAG47"/>
      <c r="AAH47"/>
      <c r="AAI47"/>
      <c r="AAJ47"/>
      <c r="AAK47"/>
      <c r="AAL47"/>
      <c r="AAM47"/>
      <c r="AAN47"/>
      <c r="AAO47"/>
      <c r="AAP47"/>
      <c r="AAQ47"/>
      <c r="AAR47"/>
      <c r="AAS47"/>
      <c r="AAT47"/>
      <c r="AAU47"/>
      <c r="AAV47"/>
      <c r="AAW47"/>
      <c r="AAX47"/>
      <c r="AAY47"/>
      <c r="AAZ47"/>
      <c r="ABA47"/>
      <c r="ABB47"/>
      <c r="ABC47"/>
      <c r="ABD47"/>
      <c r="ABE47"/>
      <c r="ABF47"/>
      <c r="ABG47"/>
      <c r="ABH47"/>
      <c r="ABI47"/>
      <c r="ABJ47"/>
      <c r="ABK47"/>
      <c r="ABL47"/>
      <c r="ABM47"/>
      <c r="ABN47"/>
      <c r="ABO47"/>
      <c r="ABP47"/>
      <c r="ABQ47"/>
      <c r="ABR47"/>
      <c r="ABS47"/>
      <c r="ABT47"/>
      <c r="ABU47"/>
      <c r="ABV47"/>
      <c r="ABW47"/>
      <c r="ABX47"/>
      <c r="ABY47"/>
      <c r="ABZ47"/>
      <c r="ACA47"/>
      <c r="ACB47"/>
      <c r="ACC47"/>
      <c r="ACD47"/>
      <c r="ACE47"/>
      <c r="ACF47"/>
      <c r="ACG47"/>
      <c r="ACH47"/>
      <c r="ACI47"/>
      <c r="ACJ47"/>
      <c r="ACK47"/>
      <c r="ACL47"/>
      <c r="ACM47"/>
      <c r="ACN47"/>
      <c r="ACO47"/>
      <c r="ACP47"/>
      <c r="ACQ47"/>
      <c r="ACR47"/>
      <c r="ACS47"/>
      <c r="ACT47"/>
      <c r="ACU47"/>
      <c r="ACV47"/>
      <c r="ACW47"/>
      <c r="ACX47"/>
      <c r="ACY47"/>
      <c r="ACZ47"/>
      <c r="ADA47"/>
      <c r="ADB47"/>
      <c r="ADC47"/>
      <c r="ADD47"/>
      <c r="ADE47"/>
      <c r="ADF47"/>
      <c r="ADG47"/>
      <c r="ADH47"/>
      <c r="ADI47"/>
      <c r="ADJ47"/>
      <c r="ADK47"/>
      <c r="ADL47"/>
      <c r="ADM47"/>
      <c r="ADN47"/>
      <c r="ADO47"/>
      <c r="ADP47"/>
      <c r="ADQ47"/>
      <c r="ADR47"/>
      <c r="ADS47"/>
      <c r="ADT47"/>
      <c r="ADU47"/>
      <c r="ADV47"/>
      <c r="ADW47"/>
      <c r="ADX47"/>
      <c r="ADY47"/>
      <c r="ADZ47"/>
      <c r="AEA47"/>
      <c r="AEB47"/>
      <c r="AEC47"/>
      <c r="AED47"/>
      <c r="AEE47"/>
      <c r="AEF47"/>
      <c r="AEG47"/>
      <c r="AEH47"/>
      <c r="AEI47"/>
      <c r="AEJ47"/>
      <c r="AEK47"/>
      <c r="AEL47"/>
      <c r="AEM47"/>
      <c r="AEN47"/>
      <c r="AEO47"/>
      <c r="AEP47"/>
      <c r="AEQ47"/>
      <c r="AER47"/>
      <c r="AES47"/>
      <c r="AET47"/>
      <c r="AEU47"/>
      <c r="AEV47"/>
      <c r="AEW47"/>
      <c r="AEX47"/>
      <c r="AEY47"/>
      <c r="AEZ47"/>
      <c r="AFA47"/>
      <c r="AFB47"/>
      <c r="AFC47"/>
      <c r="AFD47"/>
      <c r="AFE47"/>
      <c r="AFF47"/>
      <c r="AFG47"/>
      <c r="AFH47"/>
      <c r="AFI47"/>
      <c r="AFJ47"/>
      <c r="AFK47"/>
      <c r="AFL47"/>
      <c r="AFM47"/>
      <c r="AFN47"/>
      <c r="AFO47"/>
      <c r="AFP47"/>
      <c r="AFQ47"/>
      <c r="AFR47"/>
      <c r="AFS47"/>
      <c r="AFT47"/>
      <c r="AFU47"/>
      <c r="AFV47"/>
      <c r="AFW47"/>
      <c r="AFX47"/>
      <c r="AFY47"/>
      <c r="AFZ47"/>
      <c r="AGA47"/>
      <c r="AGB47"/>
      <c r="AGC47"/>
      <c r="AGD47"/>
      <c r="AGE47"/>
      <c r="AGF47"/>
      <c r="AGG47"/>
      <c r="AGH47"/>
      <c r="AGI47"/>
      <c r="AGJ47"/>
      <c r="AGK47"/>
      <c r="AGL47"/>
      <c r="AGM47"/>
      <c r="AGN47"/>
      <c r="AGO47"/>
      <c r="AGP47"/>
      <c r="AGQ47"/>
      <c r="AGR47"/>
      <c r="AGS47"/>
      <c r="AGT47"/>
      <c r="AGU47"/>
      <c r="AGV47"/>
      <c r="AGW47"/>
      <c r="AGX47"/>
      <c r="AGY47"/>
      <c r="AGZ47"/>
      <c r="AHA47"/>
      <c r="AHB47"/>
      <c r="AHC47"/>
      <c r="AHD47"/>
      <c r="AHE47"/>
      <c r="AHF47"/>
      <c r="AHG47"/>
      <c r="AHH47"/>
      <c r="AHI47"/>
      <c r="AHJ47"/>
      <c r="AHK47"/>
      <c r="AHL47"/>
      <c r="AHM47"/>
      <c r="AHN47"/>
      <c r="AHO47"/>
      <c r="AHP47"/>
      <c r="AHQ47"/>
      <c r="AHR47"/>
      <c r="AHS47"/>
      <c r="AHT47"/>
      <c r="AHU47"/>
      <c r="AHV47"/>
      <c r="AHW47"/>
      <c r="AHX47"/>
      <c r="AHY47"/>
      <c r="AHZ47"/>
      <c r="AIA47"/>
      <c r="AIB47"/>
      <c r="AIC47"/>
      <c r="AID47"/>
      <c r="AIE47"/>
      <c r="AIF47"/>
      <c r="AIG47"/>
      <c r="AIH47"/>
      <c r="AII47"/>
      <c r="AIJ47"/>
      <c r="AIK47"/>
      <c r="AIL47"/>
      <c r="AIM47"/>
      <c r="AIN47"/>
      <c r="AIO47"/>
      <c r="AIP47"/>
      <c r="AIQ47"/>
      <c r="AIR47"/>
      <c r="AIS47"/>
      <c r="AIT47"/>
      <c r="AIU47"/>
      <c r="AIV47"/>
      <c r="AIW47"/>
      <c r="AIX47"/>
      <c r="AIY47"/>
      <c r="AIZ47"/>
      <c r="AJA47"/>
      <c r="AJB47"/>
      <c r="AJC47"/>
      <c r="AJD47"/>
      <c r="AJE47"/>
      <c r="AJF47"/>
      <c r="AJG47"/>
      <c r="AJH47"/>
      <c r="AJI47"/>
      <c r="AJJ47"/>
      <c r="AJK47"/>
      <c r="AJL47"/>
      <c r="AJM47"/>
      <c r="AJN47"/>
      <c r="AJO47"/>
      <c r="AJP47"/>
      <c r="AJQ47"/>
      <c r="AJR47"/>
      <c r="AJS47"/>
      <c r="AJT47"/>
      <c r="AJU47"/>
      <c r="AJV47"/>
      <c r="AJW47"/>
      <c r="AJX47"/>
      <c r="AJY47"/>
      <c r="AJZ47"/>
      <c r="AKA47"/>
      <c r="AKB47"/>
      <c r="AKC47"/>
      <c r="AKD47"/>
      <c r="AKE47"/>
      <c r="AKF47"/>
      <c r="AKG47"/>
      <c r="AKH47"/>
      <c r="AKI47"/>
      <c r="AKJ47"/>
      <c r="AKK47"/>
      <c r="AKL47"/>
      <c r="AKM47"/>
      <c r="AKN47"/>
      <c r="AKO47"/>
      <c r="AKP47"/>
      <c r="AKQ47"/>
      <c r="AKR47"/>
      <c r="AKS47"/>
      <c r="AKT47"/>
      <c r="AKU47"/>
      <c r="AKV47"/>
      <c r="AKW47"/>
      <c r="AKX47"/>
      <c r="AKY47"/>
      <c r="AKZ47"/>
      <c r="ALA47"/>
      <c r="ALB47"/>
      <c r="ALC47"/>
      <c r="ALD47"/>
      <c r="ALE47"/>
      <c r="ALF47"/>
      <c r="ALG47"/>
      <c r="ALH47"/>
      <c r="ALI47"/>
      <c r="ALJ47"/>
      <c r="ALK47"/>
      <c r="ALL47"/>
      <c r="ALM47"/>
      <c r="ALN47"/>
      <c r="ALO47"/>
      <c r="ALP47"/>
      <c r="ALQ47"/>
      <c r="ALR47"/>
      <c r="ALS47"/>
      <c r="ALT47"/>
      <c r="ALU47"/>
      <c r="ALV47"/>
      <c r="ALW47"/>
      <c r="ALX47"/>
      <c r="ALY47"/>
      <c r="ALZ47"/>
      <c r="AMA47"/>
      <c r="AMB47"/>
      <c r="AMC47"/>
      <c r="AMD47"/>
      <c r="AME47"/>
      <c r="AMF47"/>
      <c r="AMG47"/>
      <c r="AMH47"/>
      <c r="AMI47"/>
      <c r="AMJ47"/>
    </row>
    <row r="48" spans="1:1024">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c r="JE48"/>
      <c r="JF48"/>
      <c r="JG48"/>
      <c r="JH48"/>
      <c r="JI48"/>
      <c r="JJ48"/>
      <c r="JK48"/>
      <c r="JL48"/>
      <c r="JM48"/>
      <c r="JN48"/>
      <c r="JO48"/>
      <c r="JP48"/>
      <c r="JQ48"/>
      <c r="JR48"/>
      <c r="JS48"/>
      <c r="JT48"/>
      <c r="JU48"/>
      <c r="JV48"/>
      <c r="JW48"/>
      <c r="JX48"/>
      <c r="JY48"/>
      <c r="JZ48"/>
      <c r="KA48"/>
      <c r="KB48"/>
      <c r="KC48"/>
      <c r="KD48"/>
      <c r="KE48"/>
      <c r="KF48"/>
      <c r="KG48"/>
      <c r="KH48"/>
      <c r="KI48"/>
      <c r="KJ48"/>
      <c r="KK48"/>
      <c r="KL48"/>
      <c r="KM48"/>
      <c r="KN48"/>
      <c r="KO48"/>
      <c r="KP48"/>
      <c r="KQ48"/>
      <c r="KR48"/>
      <c r="KS48"/>
      <c r="KT48"/>
      <c r="KU48"/>
      <c r="KV48"/>
      <c r="KW48"/>
      <c r="KX48"/>
      <c r="KY48"/>
      <c r="KZ48"/>
      <c r="LA48"/>
      <c r="LB48"/>
      <c r="LC48"/>
      <c r="LD48"/>
      <c r="LE48"/>
      <c r="LF48"/>
      <c r="LG48"/>
      <c r="LH48"/>
      <c r="LI48"/>
      <c r="LJ48"/>
      <c r="LK48"/>
      <c r="LL48"/>
      <c r="LM48"/>
      <c r="LN48"/>
      <c r="LO48"/>
      <c r="LP48"/>
      <c r="LQ48"/>
      <c r="LR48"/>
      <c r="LS48"/>
      <c r="LT48"/>
      <c r="LU48"/>
      <c r="LV48"/>
      <c r="LW48"/>
      <c r="LX48"/>
      <c r="LY48"/>
      <c r="LZ48"/>
      <c r="MA48"/>
      <c r="MB48"/>
      <c r="MC48"/>
      <c r="MD48"/>
      <c r="ME48"/>
      <c r="MF48"/>
      <c r="MG48"/>
      <c r="MH48"/>
      <c r="MI48"/>
      <c r="MJ48"/>
      <c r="MK48"/>
      <c r="ML48"/>
      <c r="MM48"/>
      <c r="MN48"/>
      <c r="MO48"/>
      <c r="MP48"/>
      <c r="MQ48"/>
      <c r="MR48"/>
      <c r="MS48"/>
      <c r="MT48"/>
      <c r="MU48"/>
      <c r="MV48"/>
      <c r="MW48"/>
      <c r="MX48"/>
      <c r="MY48"/>
      <c r="MZ48"/>
      <c r="NA48"/>
      <c r="NB48"/>
      <c r="NC48"/>
      <c r="ND48"/>
      <c r="NE48"/>
      <c r="NF48"/>
      <c r="NG48"/>
      <c r="NH48"/>
      <c r="NI48"/>
      <c r="NJ48"/>
      <c r="NK48"/>
      <c r="NL48"/>
      <c r="NM48"/>
      <c r="NN48"/>
      <c r="NO48"/>
      <c r="NP48"/>
      <c r="NQ48"/>
      <c r="NR48"/>
      <c r="NS48"/>
      <c r="NT48"/>
      <c r="NU48"/>
      <c r="NV48"/>
      <c r="NW48"/>
      <c r="NX48"/>
      <c r="NY48"/>
      <c r="NZ48"/>
      <c r="OA48"/>
      <c r="OB48"/>
      <c r="OC48"/>
      <c r="OD48"/>
      <c r="OE48"/>
      <c r="OF48"/>
      <c r="OG48"/>
      <c r="OH48"/>
      <c r="OI48"/>
      <c r="OJ48"/>
      <c r="OK48"/>
      <c r="OL48"/>
      <c r="OM48"/>
      <c r="ON48"/>
      <c r="OO48"/>
      <c r="OP48"/>
      <c r="OQ48"/>
      <c r="OR48"/>
      <c r="OS48"/>
      <c r="OT48"/>
      <c r="OU48"/>
      <c r="OV48"/>
      <c r="OW48"/>
      <c r="OX48"/>
      <c r="OY48"/>
      <c r="OZ48"/>
      <c r="PA48"/>
      <c r="PB48"/>
      <c r="PC48"/>
      <c r="PD48"/>
      <c r="PE48"/>
      <c r="PF48"/>
      <c r="PG48"/>
      <c r="PH48"/>
      <c r="PI48"/>
      <c r="PJ48"/>
      <c r="PK48"/>
      <c r="PL48"/>
      <c r="PM48"/>
      <c r="PN48"/>
      <c r="PO48"/>
      <c r="PP48"/>
      <c r="PQ48"/>
      <c r="PR48"/>
      <c r="PS48"/>
      <c r="PT48"/>
      <c r="PU48"/>
      <c r="PV48"/>
      <c r="PW48"/>
      <c r="PX48"/>
      <c r="PY48"/>
      <c r="PZ48"/>
      <c r="QA48"/>
      <c r="QB48"/>
      <c r="QC48"/>
      <c r="QD48"/>
      <c r="QE48"/>
      <c r="QF48"/>
      <c r="QG48"/>
      <c r="QH48"/>
      <c r="QI48"/>
      <c r="QJ48"/>
      <c r="QK48"/>
      <c r="QL48"/>
      <c r="QM48"/>
      <c r="QN48"/>
      <c r="QO48"/>
      <c r="QP48"/>
      <c r="QQ48"/>
      <c r="QR48"/>
      <c r="QS48"/>
      <c r="QT48"/>
      <c r="QU48"/>
      <c r="QV48"/>
      <c r="QW48"/>
      <c r="QX48"/>
      <c r="QY48"/>
      <c r="QZ48"/>
      <c r="RA48"/>
      <c r="RB48"/>
      <c r="RC48"/>
      <c r="RD48"/>
      <c r="RE48"/>
      <c r="RF48"/>
      <c r="RG48"/>
      <c r="RH48"/>
      <c r="RI48"/>
      <c r="RJ48"/>
      <c r="RK48"/>
      <c r="RL48"/>
      <c r="RM48"/>
      <c r="RN48"/>
      <c r="RO48"/>
      <c r="RP48"/>
      <c r="RQ48"/>
      <c r="RR48"/>
      <c r="RS48"/>
      <c r="RT48"/>
      <c r="RU48"/>
      <c r="RV48"/>
      <c r="RW48"/>
      <c r="RX48"/>
      <c r="RY48"/>
      <c r="RZ48"/>
      <c r="SA48"/>
      <c r="SB48"/>
      <c r="SC48"/>
      <c r="SD48"/>
      <c r="SE48"/>
      <c r="SF48"/>
      <c r="SG48"/>
      <c r="SH48"/>
      <c r="SI48"/>
      <c r="SJ48"/>
      <c r="SK48"/>
      <c r="SL48"/>
      <c r="SM48"/>
      <c r="SN48"/>
      <c r="SO48"/>
      <c r="SP48"/>
      <c r="SQ48"/>
      <c r="SR48"/>
      <c r="SS48"/>
      <c r="ST48"/>
      <c r="SU48"/>
      <c r="SV48"/>
      <c r="SW48"/>
      <c r="SX48"/>
      <c r="SY48"/>
      <c r="SZ48"/>
      <c r="TA48"/>
      <c r="TB48"/>
      <c r="TC48"/>
      <c r="TD48"/>
      <c r="TE48"/>
      <c r="TF48"/>
      <c r="TG48"/>
      <c r="TH48"/>
      <c r="TI48"/>
      <c r="TJ48"/>
      <c r="TK48"/>
      <c r="TL48"/>
      <c r="TM48"/>
      <c r="TN48"/>
      <c r="TO48"/>
      <c r="TP48"/>
      <c r="TQ48"/>
      <c r="TR48"/>
      <c r="TS48"/>
      <c r="TT48"/>
      <c r="TU48"/>
      <c r="TV48"/>
      <c r="TW48"/>
      <c r="TX48"/>
      <c r="TY48"/>
      <c r="TZ48"/>
      <c r="UA48"/>
      <c r="UB48"/>
      <c r="UC48"/>
      <c r="UD48"/>
      <c r="UE48"/>
      <c r="UF48"/>
      <c r="UG48"/>
      <c r="UH48"/>
      <c r="UI48"/>
      <c r="UJ48"/>
      <c r="UK48"/>
      <c r="UL48"/>
      <c r="UM48"/>
      <c r="UN48"/>
      <c r="UO48"/>
      <c r="UP48"/>
      <c r="UQ48"/>
      <c r="UR48"/>
      <c r="US48"/>
      <c r="UT48"/>
      <c r="UU48"/>
      <c r="UV48"/>
      <c r="UW48"/>
      <c r="UX48"/>
      <c r="UY48"/>
      <c r="UZ48"/>
      <c r="VA48"/>
      <c r="VB48"/>
      <c r="VC48"/>
      <c r="VD48"/>
      <c r="VE48"/>
      <c r="VF48"/>
      <c r="VG48"/>
      <c r="VH48"/>
      <c r="VI48"/>
      <c r="VJ48"/>
      <c r="VK48"/>
      <c r="VL48"/>
      <c r="VM48"/>
      <c r="VN48"/>
      <c r="VO48"/>
      <c r="VP48"/>
      <c r="VQ48"/>
      <c r="VR48"/>
      <c r="VS48"/>
      <c r="VT48"/>
      <c r="VU48"/>
      <c r="VV48"/>
      <c r="VW48"/>
      <c r="VX48"/>
      <c r="VY48"/>
      <c r="VZ48"/>
      <c r="WA48"/>
      <c r="WB48"/>
      <c r="WC48"/>
      <c r="WD48"/>
      <c r="WE48"/>
      <c r="WF48"/>
      <c r="WG48"/>
      <c r="WH48"/>
      <c r="WI48"/>
      <c r="WJ48"/>
      <c r="WK48"/>
      <c r="WL48"/>
      <c r="WM48"/>
      <c r="WN48"/>
      <c r="WO48"/>
      <c r="WP48"/>
      <c r="WQ48"/>
      <c r="WR48"/>
      <c r="WS48"/>
      <c r="WT48"/>
      <c r="WU48"/>
      <c r="WV48"/>
      <c r="WW48"/>
      <c r="WX48"/>
      <c r="WY48"/>
      <c r="WZ48"/>
      <c r="XA48"/>
      <c r="XB48"/>
      <c r="XC48"/>
      <c r="XD48"/>
      <c r="XE48"/>
      <c r="XF48"/>
      <c r="XG48"/>
      <c r="XH48"/>
      <c r="XI48"/>
      <c r="XJ48"/>
      <c r="XK48"/>
      <c r="XL48"/>
      <c r="XM48"/>
      <c r="XN48"/>
      <c r="XO48"/>
      <c r="XP48"/>
      <c r="XQ48"/>
      <c r="XR48"/>
      <c r="XS48"/>
      <c r="XT48"/>
      <c r="XU48"/>
      <c r="XV48"/>
      <c r="XW48"/>
      <c r="XX48"/>
      <c r="XY48"/>
      <c r="XZ48"/>
      <c r="YA48"/>
      <c r="YB48"/>
      <c r="YC48"/>
      <c r="YD48"/>
      <c r="YE48"/>
      <c r="YF48"/>
      <c r="YG48"/>
      <c r="YH48"/>
      <c r="YI48"/>
      <c r="YJ48"/>
      <c r="YK48"/>
      <c r="YL48"/>
      <c r="YM48"/>
      <c r="YN48"/>
      <c r="YO48"/>
      <c r="YP48"/>
      <c r="YQ48"/>
      <c r="YR48"/>
      <c r="YS48"/>
      <c r="YT48"/>
      <c r="YU48"/>
      <c r="YV48"/>
      <c r="YW48"/>
      <c r="YX48"/>
      <c r="YY48"/>
      <c r="YZ48"/>
      <c r="ZA48"/>
      <c r="ZB48"/>
      <c r="ZC48"/>
      <c r="ZD48"/>
      <c r="ZE48"/>
      <c r="ZF48"/>
      <c r="ZG48"/>
      <c r="ZH48"/>
      <c r="ZI48"/>
      <c r="ZJ48"/>
      <c r="ZK48"/>
      <c r="ZL48"/>
      <c r="ZM48"/>
      <c r="ZN48"/>
      <c r="ZO48"/>
      <c r="ZP48"/>
      <c r="ZQ48"/>
      <c r="ZR48"/>
      <c r="ZS48"/>
      <c r="ZT48"/>
      <c r="ZU48"/>
      <c r="ZV48"/>
      <c r="ZW48"/>
      <c r="ZX48"/>
      <c r="ZY48"/>
      <c r="ZZ48"/>
      <c r="AAA48"/>
      <c r="AAB48"/>
      <c r="AAC48"/>
      <c r="AAD48"/>
      <c r="AAE48"/>
      <c r="AAF48"/>
      <c r="AAG48"/>
      <c r="AAH48"/>
      <c r="AAI48"/>
      <c r="AAJ48"/>
      <c r="AAK48"/>
      <c r="AAL48"/>
      <c r="AAM48"/>
      <c r="AAN48"/>
      <c r="AAO48"/>
      <c r="AAP48"/>
      <c r="AAQ48"/>
      <c r="AAR48"/>
      <c r="AAS48"/>
      <c r="AAT48"/>
      <c r="AAU48"/>
      <c r="AAV48"/>
      <c r="AAW48"/>
      <c r="AAX48"/>
      <c r="AAY48"/>
      <c r="AAZ48"/>
      <c r="ABA48"/>
      <c r="ABB48"/>
      <c r="ABC48"/>
      <c r="ABD48"/>
      <c r="ABE48"/>
      <c r="ABF48"/>
      <c r="ABG48"/>
      <c r="ABH48"/>
      <c r="ABI48"/>
      <c r="ABJ48"/>
      <c r="ABK48"/>
      <c r="ABL48"/>
      <c r="ABM48"/>
      <c r="ABN48"/>
      <c r="ABO48"/>
      <c r="ABP48"/>
      <c r="ABQ48"/>
      <c r="ABR48"/>
      <c r="ABS48"/>
      <c r="ABT48"/>
      <c r="ABU48"/>
      <c r="ABV48"/>
      <c r="ABW48"/>
      <c r="ABX48"/>
      <c r="ABY48"/>
      <c r="ABZ48"/>
      <c r="ACA48"/>
      <c r="ACB48"/>
      <c r="ACC48"/>
      <c r="ACD48"/>
      <c r="ACE48"/>
      <c r="ACF48"/>
      <c r="ACG48"/>
      <c r="ACH48"/>
      <c r="ACI48"/>
      <c r="ACJ48"/>
      <c r="ACK48"/>
      <c r="ACL48"/>
      <c r="ACM48"/>
      <c r="ACN48"/>
      <c r="ACO48"/>
      <c r="ACP48"/>
      <c r="ACQ48"/>
      <c r="ACR48"/>
      <c r="ACS48"/>
      <c r="ACT48"/>
      <c r="ACU48"/>
      <c r="ACV48"/>
      <c r="ACW48"/>
      <c r="ACX48"/>
      <c r="ACY48"/>
      <c r="ACZ48"/>
      <c r="ADA48"/>
      <c r="ADB48"/>
      <c r="ADC48"/>
      <c r="ADD48"/>
      <c r="ADE48"/>
      <c r="ADF48"/>
      <c r="ADG48"/>
      <c r="ADH48"/>
      <c r="ADI48"/>
      <c r="ADJ48"/>
      <c r="ADK48"/>
      <c r="ADL48"/>
      <c r="ADM48"/>
      <c r="ADN48"/>
      <c r="ADO48"/>
      <c r="ADP48"/>
      <c r="ADQ48"/>
      <c r="ADR48"/>
      <c r="ADS48"/>
      <c r="ADT48"/>
      <c r="ADU48"/>
      <c r="ADV48"/>
      <c r="ADW48"/>
      <c r="ADX48"/>
      <c r="ADY48"/>
      <c r="ADZ48"/>
      <c r="AEA48"/>
      <c r="AEB48"/>
      <c r="AEC48"/>
      <c r="AED48"/>
      <c r="AEE48"/>
      <c r="AEF48"/>
      <c r="AEG48"/>
      <c r="AEH48"/>
      <c r="AEI48"/>
      <c r="AEJ48"/>
      <c r="AEK48"/>
      <c r="AEL48"/>
      <c r="AEM48"/>
      <c r="AEN48"/>
      <c r="AEO48"/>
      <c r="AEP48"/>
      <c r="AEQ48"/>
      <c r="AER48"/>
      <c r="AES48"/>
      <c r="AET48"/>
      <c r="AEU48"/>
      <c r="AEV48"/>
      <c r="AEW48"/>
      <c r="AEX48"/>
      <c r="AEY48"/>
      <c r="AEZ48"/>
      <c r="AFA48"/>
      <c r="AFB48"/>
      <c r="AFC48"/>
      <c r="AFD48"/>
      <c r="AFE48"/>
      <c r="AFF48"/>
      <c r="AFG48"/>
      <c r="AFH48"/>
      <c r="AFI48"/>
      <c r="AFJ48"/>
      <c r="AFK48"/>
      <c r="AFL48"/>
      <c r="AFM48"/>
      <c r="AFN48"/>
      <c r="AFO48"/>
      <c r="AFP48"/>
      <c r="AFQ48"/>
      <c r="AFR48"/>
      <c r="AFS48"/>
      <c r="AFT48"/>
      <c r="AFU48"/>
      <c r="AFV48"/>
      <c r="AFW48"/>
      <c r="AFX48"/>
      <c r="AFY48"/>
      <c r="AFZ48"/>
      <c r="AGA48"/>
      <c r="AGB48"/>
      <c r="AGC48"/>
      <c r="AGD48"/>
      <c r="AGE48"/>
      <c r="AGF48"/>
      <c r="AGG48"/>
      <c r="AGH48"/>
      <c r="AGI48"/>
      <c r="AGJ48"/>
      <c r="AGK48"/>
      <c r="AGL48"/>
      <c r="AGM48"/>
      <c r="AGN48"/>
      <c r="AGO48"/>
      <c r="AGP48"/>
      <c r="AGQ48"/>
      <c r="AGR48"/>
      <c r="AGS48"/>
      <c r="AGT48"/>
      <c r="AGU48"/>
      <c r="AGV48"/>
      <c r="AGW48"/>
      <c r="AGX48"/>
      <c r="AGY48"/>
      <c r="AGZ48"/>
      <c r="AHA48"/>
      <c r="AHB48"/>
      <c r="AHC48"/>
      <c r="AHD48"/>
      <c r="AHE48"/>
      <c r="AHF48"/>
      <c r="AHG48"/>
      <c r="AHH48"/>
      <c r="AHI48"/>
      <c r="AHJ48"/>
      <c r="AHK48"/>
      <c r="AHL48"/>
      <c r="AHM48"/>
      <c r="AHN48"/>
      <c r="AHO48"/>
      <c r="AHP48"/>
      <c r="AHQ48"/>
      <c r="AHR48"/>
      <c r="AHS48"/>
      <c r="AHT48"/>
      <c r="AHU48"/>
      <c r="AHV48"/>
      <c r="AHW48"/>
      <c r="AHX48"/>
      <c r="AHY48"/>
      <c r="AHZ48"/>
      <c r="AIA48"/>
      <c r="AIB48"/>
      <c r="AIC48"/>
      <c r="AID48"/>
      <c r="AIE48"/>
      <c r="AIF48"/>
      <c r="AIG48"/>
      <c r="AIH48"/>
      <c r="AII48"/>
      <c r="AIJ48"/>
      <c r="AIK48"/>
      <c r="AIL48"/>
      <c r="AIM48"/>
      <c r="AIN48"/>
      <c r="AIO48"/>
      <c r="AIP48"/>
      <c r="AIQ48"/>
      <c r="AIR48"/>
      <c r="AIS48"/>
      <c r="AIT48"/>
      <c r="AIU48"/>
      <c r="AIV48"/>
      <c r="AIW48"/>
      <c r="AIX48"/>
      <c r="AIY48"/>
      <c r="AIZ48"/>
      <c r="AJA48"/>
      <c r="AJB48"/>
      <c r="AJC48"/>
      <c r="AJD48"/>
      <c r="AJE48"/>
      <c r="AJF48"/>
      <c r="AJG48"/>
      <c r="AJH48"/>
      <c r="AJI48"/>
      <c r="AJJ48"/>
      <c r="AJK48"/>
      <c r="AJL48"/>
      <c r="AJM48"/>
      <c r="AJN48"/>
      <c r="AJO48"/>
      <c r="AJP48"/>
      <c r="AJQ48"/>
      <c r="AJR48"/>
      <c r="AJS48"/>
      <c r="AJT48"/>
      <c r="AJU48"/>
      <c r="AJV48"/>
      <c r="AJW48"/>
      <c r="AJX48"/>
      <c r="AJY48"/>
      <c r="AJZ48"/>
      <c r="AKA48"/>
      <c r="AKB48"/>
      <c r="AKC48"/>
      <c r="AKD48"/>
      <c r="AKE48"/>
      <c r="AKF48"/>
      <c r="AKG48"/>
      <c r="AKH48"/>
      <c r="AKI48"/>
      <c r="AKJ48"/>
      <c r="AKK48"/>
      <c r="AKL48"/>
      <c r="AKM48"/>
      <c r="AKN48"/>
      <c r="AKO48"/>
      <c r="AKP48"/>
      <c r="AKQ48"/>
      <c r="AKR48"/>
      <c r="AKS48"/>
      <c r="AKT48"/>
      <c r="AKU48"/>
      <c r="AKV48"/>
      <c r="AKW48"/>
      <c r="AKX48"/>
      <c r="AKY48"/>
      <c r="AKZ48"/>
      <c r="ALA48"/>
      <c r="ALB48"/>
      <c r="ALC48"/>
      <c r="ALD48"/>
      <c r="ALE48"/>
      <c r="ALF48"/>
      <c r="ALG48"/>
      <c r="ALH48"/>
      <c r="ALI48"/>
      <c r="ALJ48"/>
      <c r="ALK48"/>
      <c r="ALL48"/>
      <c r="ALM48"/>
      <c r="ALN48"/>
      <c r="ALO48"/>
      <c r="ALP48"/>
      <c r="ALQ48"/>
      <c r="ALR48"/>
      <c r="ALS48"/>
      <c r="ALT48"/>
      <c r="ALU48"/>
      <c r="ALV48"/>
      <c r="ALW48"/>
      <c r="ALX48"/>
      <c r="ALY48"/>
      <c r="ALZ48"/>
      <c r="AMA48"/>
      <c r="AMB48"/>
      <c r="AMC48"/>
      <c r="AMD48"/>
      <c r="AME48"/>
      <c r="AMF48"/>
      <c r="AMG48"/>
      <c r="AMH48"/>
      <c r="AMI48"/>
      <c r="AMJ48"/>
    </row>
    <row r="49" spans="1:1024">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c r="JA49"/>
      <c r="JB49"/>
      <c r="JC49"/>
      <c r="JD49"/>
      <c r="JE49"/>
      <c r="JF49"/>
      <c r="JG49"/>
      <c r="JH49"/>
      <c r="JI49"/>
      <c r="JJ49"/>
      <c r="JK49"/>
      <c r="JL49"/>
      <c r="JM49"/>
      <c r="JN49"/>
      <c r="JO49"/>
      <c r="JP49"/>
      <c r="JQ49"/>
      <c r="JR49"/>
      <c r="JS49"/>
      <c r="JT49"/>
      <c r="JU49"/>
      <c r="JV49"/>
      <c r="JW49"/>
      <c r="JX49"/>
      <c r="JY49"/>
      <c r="JZ49"/>
      <c r="KA49"/>
      <c r="KB49"/>
      <c r="KC49"/>
      <c r="KD49"/>
      <c r="KE49"/>
      <c r="KF49"/>
      <c r="KG49"/>
      <c r="KH49"/>
      <c r="KI49"/>
      <c r="KJ49"/>
      <c r="KK49"/>
      <c r="KL49"/>
      <c r="KM49"/>
      <c r="KN49"/>
      <c r="KO49"/>
      <c r="KP49"/>
      <c r="KQ49"/>
      <c r="KR49"/>
      <c r="KS49"/>
      <c r="KT49"/>
      <c r="KU49"/>
      <c r="KV49"/>
      <c r="KW49"/>
      <c r="KX49"/>
      <c r="KY49"/>
      <c r="KZ49"/>
      <c r="LA49"/>
      <c r="LB49"/>
      <c r="LC49"/>
      <c r="LD49"/>
      <c r="LE49"/>
      <c r="LF49"/>
      <c r="LG49"/>
      <c r="LH49"/>
      <c r="LI49"/>
      <c r="LJ49"/>
      <c r="LK49"/>
      <c r="LL49"/>
      <c r="LM49"/>
      <c r="LN49"/>
      <c r="LO49"/>
      <c r="LP49"/>
      <c r="LQ49"/>
      <c r="LR49"/>
      <c r="LS49"/>
      <c r="LT49"/>
      <c r="LU49"/>
      <c r="LV49"/>
      <c r="LW49"/>
      <c r="LX49"/>
      <c r="LY49"/>
      <c r="LZ49"/>
      <c r="MA49"/>
      <c r="MB49"/>
      <c r="MC49"/>
      <c r="MD49"/>
      <c r="ME49"/>
      <c r="MF49"/>
      <c r="MG49"/>
      <c r="MH49"/>
      <c r="MI49"/>
      <c r="MJ49"/>
      <c r="MK49"/>
      <c r="ML49"/>
      <c r="MM49"/>
      <c r="MN49"/>
      <c r="MO49"/>
      <c r="MP49"/>
      <c r="MQ49"/>
      <c r="MR49"/>
      <c r="MS49"/>
      <c r="MT49"/>
      <c r="MU49"/>
      <c r="MV49"/>
      <c r="MW49"/>
      <c r="MX49"/>
      <c r="MY49"/>
      <c r="MZ49"/>
      <c r="NA49"/>
      <c r="NB49"/>
      <c r="NC49"/>
      <c r="ND49"/>
      <c r="NE49"/>
      <c r="NF49"/>
      <c r="NG49"/>
      <c r="NH49"/>
      <c r="NI49"/>
      <c r="NJ49"/>
      <c r="NK49"/>
      <c r="NL49"/>
      <c r="NM49"/>
      <c r="NN49"/>
      <c r="NO49"/>
      <c r="NP49"/>
      <c r="NQ49"/>
      <c r="NR49"/>
      <c r="NS49"/>
      <c r="NT49"/>
      <c r="NU49"/>
      <c r="NV49"/>
      <c r="NW49"/>
      <c r="NX49"/>
      <c r="NY49"/>
      <c r="NZ49"/>
      <c r="OA49"/>
      <c r="OB49"/>
      <c r="OC49"/>
      <c r="OD49"/>
      <c r="OE49"/>
      <c r="OF49"/>
      <c r="OG49"/>
      <c r="OH49"/>
      <c r="OI49"/>
      <c r="OJ49"/>
      <c r="OK49"/>
      <c r="OL49"/>
      <c r="OM49"/>
      <c r="ON49"/>
      <c r="OO49"/>
      <c r="OP49"/>
      <c r="OQ49"/>
      <c r="OR49"/>
      <c r="OS49"/>
      <c r="OT49"/>
      <c r="OU49"/>
      <c r="OV49"/>
      <c r="OW49"/>
      <c r="OX49"/>
      <c r="OY49"/>
      <c r="OZ49"/>
      <c r="PA49"/>
      <c r="PB49"/>
      <c r="PC49"/>
      <c r="PD49"/>
      <c r="PE49"/>
      <c r="PF49"/>
      <c r="PG49"/>
      <c r="PH49"/>
      <c r="PI49"/>
      <c r="PJ49"/>
      <c r="PK49"/>
      <c r="PL49"/>
      <c r="PM49"/>
      <c r="PN49"/>
      <c r="PO49"/>
      <c r="PP49"/>
      <c r="PQ49"/>
      <c r="PR49"/>
      <c r="PS49"/>
      <c r="PT49"/>
      <c r="PU49"/>
      <c r="PV49"/>
      <c r="PW49"/>
      <c r="PX49"/>
      <c r="PY49"/>
      <c r="PZ49"/>
      <c r="QA49"/>
      <c r="QB49"/>
      <c r="QC49"/>
      <c r="QD49"/>
      <c r="QE49"/>
      <c r="QF49"/>
      <c r="QG49"/>
      <c r="QH49"/>
      <c r="QI49"/>
      <c r="QJ49"/>
      <c r="QK49"/>
      <c r="QL49"/>
      <c r="QM49"/>
      <c r="QN49"/>
      <c r="QO49"/>
      <c r="QP49"/>
      <c r="QQ49"/>
      <c r="QR49"/>
      <c r="QS49"/>
      <c r="QT49"/>
      <c r="QU49"/>
      <c r="QV49"/>
      <c r="QW49"/>
      <c r="QX49"/>
      <c r="QY49"/>
      <c r="QZ49"/>
      <c r="RA49"/>
      <c r="RB49"/>
      <c r="RC49"/>
      <c r="RD49"/>
      <c r="RE49"/>
      <c r="RF49"/>
      <c r="RG49"/>
      <c r="RH49"/>
      <c r="RI49"/>
      <c r="RJ49"/>
      <c r="RK49"/>
      <c r="RL49"/>
      <c r="RM49"/>
      <c r="RN49"/>
      <c r="RO49"/>
      <c r="RP49"/>
      <c r="RQ49"/>
      <c r="RR49"/>
      <c r="RS49"/>
      <c r="RT49"/>
      <c r="RU49"/>
      <c r="RV49"/>
      <c r="RW49"/>
      <c r="RX49"/>
      <c r="RY49"/>
      <c r="RZ49"/>
      <c r="SA49"/>
      <c r="SB49"/>
      <c r="SC49"/>
      <c r="SD49"/>
      <c r="SE49"/>
      <c r="SF49"/>
      <c r="SG49"/>
      <c r="SH49"/>
      <c r="SI49"/>
      <c r="SJ49"/>
      <c r="SK49"/>
      <c r="SL49"/>
      <c r="SM49"/>
      <c r="SN49"/>
      <c r="SO49"/>
      <c r="SP49"/>
      <c r="SQ49"/>
      <c r="SR49"/>
      <c r="SS49"/>
      <c r="ST49"/>
      <c r="SU49"/>
      <c r="SV49"/>
      <c r="SW49"/>
      <c r="SX49"/>
      <c r="SY49"/>
      <c r="SZ49"/>
      <c r="TA49"/>
      <c r="TB49"/>
      <c r="TC49"/>
      <c r="TD49"/>
      <c r="TE49"/>
      <c r="TF49"/>
      <c r="TG49"/>
      <c r="TH49"/>
      <c r="TI49"/>
      <c r="TJ49"/>
      <c r="TK49"/>
      <c r="TL49"/>
      <c r="TM49"/>
      <c r="TN49"/>
      <c r="TO49"/>
      <c r="TP49"/>
      <c r="TQ49"/>
      <c r="TR49"/>
      <c r="TS49"/>
      <c r="TT49"/>
      <c r="TU49"/>
      <c r="TV49"/>
      <c r="TW49"/>
      <c r="TX49"/>
      <c r="TY49"/>
      <c r="TZ49"/>
      <c r="UA49"/>
      <c r="UB49"/>
      <c r="UC49"/>
      <c r="UD49"/>
      <c r="UE49"/>
      <c r="UF49"/>
      <c r="UG49"/>
      <c r="UH49"/>
      <c r="UI49"/>
      <c r="UJ49"/>
      <c r="UK49"/>
      <c r="UL49"/>
      <c r="UM49"/>
      <c r="UN49"/>
      <c r="UO49"/>
      <c r="UP49"/>
      <c r="UQ49"/>
      <c r="UR49"/>
      <c r="US49"/>
      <c r="UT49"/>
      <c r="UU49"/>
      <c r="UV49"/>
      <c r="UW49"/>
      <c r="UX49"/>
      <c r="UY49"/>
      <c r="UZ49"/>
      <c r="VA49"/>
      <c r="VB49"/>
      <c r="VC49"/>
      <c r="VD49"/>
      <c r="VE49"/>
      <c r="VF49"/>
      <c r="VG49"/>
      <c r="VH49"/>
      <c r="VI49"/>
      <c r="VJ49"/>
      <c r="VK49"/>
      <c r="VL49"/>
      <c r="VM49"/>
      <c r="VN49"/>
      <c r="VO49"/>
      <c r="VP49"/>
      <c r="VQ49"/>
      <c r="VR49"/>
      <c r="VS49"/>
      <c r="VT49"/>
      <c r="VU49"/>
      <c r="VV49"/>
      <c r="VW49"/>
      <c r="VX49"/>
      <c r="VY49"/>
      <c r="VZ49"/>
      <c r="WA49"/>
      <c r="WB49"/>
      <c r="WC49"/>
      <c r="WD49"/>
      <c r="WE49"/>
      <c r="WF49"/>
      <c r="WG49"/>
      <c r="WH49"/>
      <c r="WI49"/>
      <c r="WJ49"/>
      <c r="WK49"/>
      <c r="WL49"/>
      <c r="WM49"/>
      <c r="WN49"/>
      <c r="WO49"/>
      <c r="WP49"/>
      <c r="WQ49"/>
      <c r="WR49"/>
      <c r="WS49"/>
      <c r="WT49"/>
      <c r="WU49"/>
      <c r="WV49"/>
      <c r="WW49"/>
      <c r="WX49"/>
      <c r="WY49"/>
      <c r="WZ49"/>
      <c r="XA49"/>
      <c r="XB49"/>
      <c r="XC49"/>
      <c r="XD49"/>
      <c r="XE49"/>
      <c r="XF49"/>
      <c r="XG49"/>
      <c r="XH49"/>
      <c r="XI49"/>
      <c r="XJ49"/>
      <c r="XK49"/>
      <c r="XL49"/>
      <c r="XM49"/>
      <c r="XN49"/>
      <c r="XO49"/>
      <c r="XP49"/>
      <c r="XQ49"/>
      <c r="XR49"/>
      <c r="XS49"/>
      <c r="XT49"/>
      <c r="XU49"/>
      <c r="XV49"/>
      <c r="XW49"/>
      <c r="XX49"/>
      <c r="XY49"/>
      <c r="XZ49"/>
      <c r="YA49"/>
      <c r="YB49"/>
      <c r="YC49"/>
      <c r="YD49"/>
      <c r="YE49"/>
      <c r="YF49"/>
      <c r="YG49"/>
      <c r="YH49"/>
      <c r="YI49"/>
      <c r="YJ49"/>
      <c r="YK49"/>
      <c r="YL49"/>
      <c r="YM49"/>
      <c r="YN49"/>
      <c r="YO49"/>
      <c r="YP49"/>
      <c r="YQ49"/>
      <c r="YR49"/>
      <c r="YS49"/>
      <c r="YT49"/>
      <c r="YU49"/>
      <c r="YV49"/>
      <c r="YW49"/>
      <c r="YX49"/>
      <c r="YY49"/>
      <c r="YZ49"/>
      <c r="ZA49"/>
      <c r="ZB49"/>
      <c r="ZC49"/>
      <c r="ZD49"/>
      <c r="ZE49"/>
      <c r="ZF49"/>
      <c r="ZG49"/>
      <c r="ZH49"/>
      <c r="ZI49"/>
      <c r="ZJ49"/>
      <c r="ZK49"/>
      <c r="ZL49"/>
      <c r="ZM49"/>
      <c r="ZN49"/>
      <c r="ZO49"/>
      <c r="ZP49"/>
      <c r="ZQ49"/>
      <c r="ZR49"/>
      <c r="ZS49"/>
      <c r="ZT49"/>
      <c r="ZU49"/>
      <c r="ZV49"/>
      <c r="ZW49"/>
      <c r="ZX49"/>
      <c r="ZY49"/>
      <c r="ZZ49"/>
      <c r="AAA49"/>
      <c r="AAB49"/>
      <c r="AAC49"/>
      <c r="AAD49"/>
      <c r="AAE49"/>
      <c r="AAF49"/>
      <c r="AAG49"/>
      <c r="AAH49"/>
      <c r="AAI49"/>
      <c r="AAJ49"/>
      <c r="AAK49"/>
      <c r="AAL49"/>
      <c r="AAM49"/>
      <c r="AAN49"/>
      <c r="AAO49"/>
      <c r="AAP49"/>
      <c r="AAQ49"/>
      <c r="AAR49"/>
      <c r="AAS49"/>
      <c r="AAT49"/>
      <c r="AAU49"/>
      <c r="AAV49"/>
      <c r="AAW49"/>
      <c r="AAX49"/>
      <c r="AAY49"/>
      <c r="AAZ49"/>
      <c r="ABA49"/>
      <c r="ABB49"/>
      <c r="ABC49"/>
      <c r="ABD49"/>
      <c r="ABE49"/>
      <c r="ABF49"/>
      <c r="ABG49"/>
      <c r="ABH49"/>
      <c r="ABI49"/>
      <c r="ABJ49"/>
      <c r="ABK49"/>
      <c r="ABL49"/>
      <c r="ABM49"/>
      <c r="ABN49"/>
      <c r="ABO49"/>
      <c r="ABP49"/>
      <c r="ABQ49"/>
      <c r="ABR49"/>
      <c r="ABS49"/>
      <c r="ABT49"/>
      <c r="ABU49"/>
      <c r="ABV49"/>
      <c r="ABW49"/>
      <c r="ABX49"/>
      <c r="ABY49"/>
      <c r="ABZ49"/>
      <c r="ACA49"/>
      <c r="ACB49"/>
      <c r="ACC49"/>
      <c r="ACD49"/>
      <c r="ACE49"/>
      <c r="ACF49"/>
      <c r="ACG49"/>
      <c r="ACH49"/>
      <c r="ACI49"/>
      <c r="ACJ49"/>
      <c r="ACK49"/>
      <c r="ACL49"/>
      <c r="ACM49"/>
      <c r="ACN49"/>
      <c r="ACO49"/>
      <c r="ACP49"/>
      <c r="ACQ49"/>
      <c r="ACR49"/>
      <c r="ACS49"/>
      <c r="ACT49"/>
      <c r="ACU49"/>
      <c r="ACV49"/>
      <c r="ACW49"/>
      <c r="ACX49"/>
      <c r="ACY49"/>
      <c r="ACZ49"/>
      <c r="ADA49"/>
      <c r="ADB49"/>
      <c r="ADC49"/>
      <c r="ADD49"/>
      <c r="ADE49"/>
      <c r="ADF49"/>
      <c r="ADG49"/>
      <c r="ADH49"/>
      <c r="ADI49"/>
      <c r="ADJ49"/>
      <c r="ADK49"/>
      <c r="ADL49"/>
      <c r="ADM49"/>
      <c r="ADN49"/>
      <c r="ADO49"/>
      <c r="ADP49"/>
      <c r="ADQ49"/>
      <c r="ADR49"/>
      <c r="ADS49"/>
      <c r="ADT49"/>
      <c r="ADU49"/>
      <c r="ADV49"/>
      <c r="ADW49"/>
      <c r="ADX49"/>
      <c r="ADY49"/>
      <c r="ADZ49"/>
      <c r="AEA49"/>
      <c r="AEB49"/>
      <c r="AEC49"/>
      <c r="AED49"/>
      <c r="AEE49"/>
      <c r="AEF49"/>
      <c r="AEG49"/>
      <c r="AEH49"/>
      <c r="AEI49"/>
      <c r="AEJ49"/>
      <c r="AEK49"/>
      <c r="AEL49"/>
      <c r="AEM49"/>
      <c r="AEN49"/>
      <c r="AEO49"/>
      <c r="AEP49"/>
      <c r="AEQ49"/>
      <c r="AER49"/>
      <c r="AES49"/>
      <c r="AET49"/>
      <c r="AEU49"/>
      <c r="AEV49"/>
      <c r="AEW49"/>
      <c r="AEX49"/>
      <c r="AEY49"/>
      <c r="AEZ49"/>
      <c r="AFA49"/>
      <c r="AFB49"/>
      <c r="AFC49"/>
      <c r="AFD49"/>
      <c r="AFE49"/>
      <c r="AFF49"/>
      <c r="AFG49"/>
      <c r="AFH49"/>
      <c r="AFI49"/>
      <c r="AFJ49"/>
      <c r="AFK49"/>
      <c r="AFL49"/>
      <c r="AFM49"/>
      <c r="AFN49"/>
      <c r="AFO49"/>
      <c r="AFP49"/>
      <c r="AFQ49"/>
      <c r="AFR49"/>
      <c r="AFS49"/>
      <c r="AFT49"/>
      <c r="AFU49"/>
      <c r="AFV49"/>
      <c r="AFW49"/>
      <c r="AFX49"/>
      <c r="AFY49"/>
      <c r="AFZ49"/>
      <c r="AGA49"/>
      <c r="AGB49"/>
      <c r="AGC49"/>
      <c r="AGD49"/>
      <c r="AGE49"/>
      <c r="AGF49"/>
      <c r="AGG49"/>
      <c r="AGH49"/>
      <c r="AGI49"/>
      <c r="AGJ49"/>
      <c r="AGK49"/>
      <c r="AGL49"/>
      <c r="AGM49"/>
      <c r="AGN49"/>
      <c r="AGO49"/>
      <c r="AGP49"/>
      <c r="AGQ49"/>
      <c r="AGR49"/>
      <c r="AGS49"/>
      <c r="AGT49"/>
      <c r="AGU49"/>
      <c r="AGV49"/>
      <c r="AGW49"/>
      <c r="AGX49"/>
      <c r="AGY49"/>
      <c r="AGZ49"/>
      <c r="AHA49"/>
      <c r="AHB49"/>
      <c r="AHC49"/>
      <c r="AHD49"/>
      <c r="AHE49"/>
      <c r="AHF49"/>
      <c r="AHG49"/>
      <c r="AHH49"/>
      <c r="AHI49"/>
      <c r="AHJ49"/>
      <c r="AHK49"/>
      <c r="AHL49"/>
      <c r="AHM49"/>
      <c r="AHN49"/>
      <c r="AHO49"/>
      <c r="AHP49"/>
      <c r="AHQ49"/>
      <c r="AHR49"/>
      <c r="AHS49"/>
      <c r="AHT49"/>
      <c r="AHU49"/>
      <c r="AHV49"/>
      <c r="AHW49"/>
      <c r="AHX49"/>
      <c r="AHY49"/>
      <c r="AHZ49"/>
      <c r="AIA49"/>
      <c r="AIB49"/>
      <c r="AIC49"/>
      <c r="AID49"/>
      <c r="AIE49"/>
      <c r="AIF49"/>
      <c r="AIG49"/>
      <c r="AIH49"/>
      <c r="AII49"/>
      <c r="AIJ49"/>
      <c r="AIK49"/>
      <c r="AIL49"/>
      <c r="AIM49"/>
      <c r="AIN49"/>
      <c r="AIO49"/>
      <c r="AIP49"/>
      <c r="AIQ49"/>
      <c r="AIR49"/>
      <c r="AIS49"/>
      <c r="AIT49"/>
      <c r="AIU49"/>
      <c r="AIV49"/>
      <c r="AIW49"/>
      <c r="AIX49"/>
      <c r="AIY49"/>
      <c r="AIZ49"/>
      <c r="AJA49"/>
      <c r="AJB49"/>
      <c r="AJC49"/>
      <c r="AJD49"/>
      <c r="AJE49"/>
      <c r="AJF49"/>
      <c r="AJG49"/>
      <c r="AJH49"/>
      <c r="AJI49"/>
      <c r="AJJ49"/>
      <c r="AJK49"/>
      <c r="AJL49"/>
      <c r="AJM49"/>
      <c r="AJN49"/>
      <c r="AJO49"/>
      <c r="AJP49"/>
      <c r="AJQ49"/>
      <c r="AJR49"/>
      <c r="AJS49"/>
      <c r="AJT49"/>
      <c r="AJU49"/>
      <c r="AJV49"/>
      <c r="AJW49"/>
      <c r="AJX49"/>
      <c r="AJY49"/>
      <c r="AJZ49"/>
      <c r="AKA49"/>
      <c r="AKB49"/>
      <c r="AKC49"/>
      <c r="AKD49"/>
      <c r="AKE49"/>
      <c r="AKF49"/>
      <c r="AKG49"/>
      <c r="AKH49"/>
      <c r="AKI49"/>
      <c r="AKJ49"/>
      <c r="AKK49"/>
      <c r="AKL49"/>
      <c r="AKM49"/>
      <c r="AKN49"/>
      <c r="AKO49"/>
      <c r="AKP49"/>
      <c r="AKQ49"/>
      <c r="AKR49"/>
      <c r="AKS49"/>
      <c r="AKT49"/>
      <c r="AKU49"/>
      <c r="AKV49"/>
      <c r="AKW49"/>
      <c r="AKX49"/>
      <c r="AKY49"/>
      <c r="AKZ49"/>
      <c r="ALA49"/>
      <c r="ALB49"/>
      <c r="ALC49"/>
      <c r="ALD49"/>
      <c r="ALE49"/>
      <c r="ALF49"/>
      <c r="ALG49"/>
      <c r="ALH49"/>
      <c r="ALI49"/>
      <c r="ALJ49"/>
      <c r="ALK49"/>
      <c r="ALL49"/>
      <c r="ALM49"/>
      <c r="ALN49"/>
      <c r="ALO49"/>
      <c r="ALP49"/>
      <c r="ALQ49"/>
      <c r="ALR49"/>
      <c r="ALS49"/>
      <c r="ALT49"/>
      <c r="ALU49"/>
      <c r="ALV49"/>
      <c r="ALW49"/>
      <c r="ALX49"/>
      <c r="ALY49"/>
      <c r="ALZ49"/>
      <c r="AMA49"/>
      <c r="AMB49"/>
      <c r="AMC49"/>
      <c r="AMD49"/>
      <c r="AME49"/>
      <c r="AMF49"/>
      <c r="AMG49"/>
      <c r="AMH49"/>
      <c r="AMI49"/>
      <c r="AMJ49"/>
    </row>
    <row r="50" spans="1:1024" s="101" customFormat="1" ht="20.100000000000001" customHeight="1">
      <c r="A50" s="101" t="s">
        <v>109</v>
      </c>
    </row>
    <row r="51" spans="1:1024" s="101" customFormat="1" ht="20.100000000000001" customHeight="1">
      <c r="A51" s="101" t="s">
        <v>110</v>
      </c>
    </row>
    <row r="52" spans="1:1024">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c r="JA52"/>
      <c r="JB52"/>
      <c r="JC52"/>
      <c r="JD52"/>
      <c r="JE52"/>
      <c r="JF52"/>
      <c r="JG52"/>
      <c r="JH52"/>
      <c r="JI52"/>
      <c r="JJ52"/>
      <c r="JK52"/>
      <c r="JL52"/>
      <c r="JM52"/>
      <c r="JN52"/>
      <c r="JO52"/>
      <c r="JP52"/>
      <c r="JQ52"/>
      <c r="JR52"/>
      <c r="JS52"/>
      <c r="JT52"/>
      <c r="JU52"/>
      <c r="JV52"/>
      <c r="JW52"/>
      <c r="JX52"/>
      <c r="JY52"/>
      <c r="JZ52"/>
      <c r="KA52"/>
      <c r="KB52"/>
      <c r="KC52"/>
      <c r="KD52"/>
      <c r="KE52"/>
      <c r="KF52"/>
      <c r="KG52"/>
      <c r="KH52"/>
      <c r="KI52"/>
      <c r="KJ52"/>
      <c r="KK52"/>
      <c r="KL52"/>
      <c r="KM52"/>
      <c r="KN52"/>
      <c r="KO52"/>
      <c r="KP52"/>
      <c r="KQ52"/>
      <c r="KR52"/>
      <c r="KS52"/>
      <c r="KT52"/>
      <c r="KU52"/>
      <c r="KV52"/>
      <c r="KW52"/>
      <c r="KX52"/>
      <c r="KY52"/>
      <c r="KZ52"/>
      <c r="LA52"/>
      <c r="LB52"/>
      <c r="LC52"/>
      <c r="LD52"/>
      <c r="LE52"/>
      <c r="LF52"/>
      <c r="LG52"/>
      <c r="LH52"/>
      <c r="LI52"/>
      <c r="LJ52"/>
      <c r="LK52"/>
      <c r="LL52"/>
      <c r="LM52"/>
      <c r="LN52"/>
      <c r="LO52"/>
      <c r="LP52"/>
      <c r="LQ52"/>
      <c r="LR52"/>
      <c r="LS52"/>
      <c r="LT52"/>
      <c r="LU52"/>
      <c r="LV52"/>
      <c r="LW52"/>
      <c r="LX52"/>
      <c r="LY52"/>
      <c r="LZ52"/>
      <c r="MA52"/>
      <c r="MB52"/>
      <c r="MC52"/>
      <c r="MD52"/>
      <c r="ME52"/>
      <c r="MF52"/>
      <c r="MG52"/>
      <c r="MH52"/>
      <c r="MI52"/>
      <c r="MJ52"/>
      <c r="MK52"/>
      <c r="ML52"/>
      <c r="MM52"/>
      <c r="MN52"/>
      <c r="MO52"/>
      <c r="MP52"/>
      <c r="MQ52"/>
      <c r="MR52"/>
      <c r="MS52"/>
      <c r="MT52"/>
      <c r="MU52"/>
      <c r="MV52"/>
      <c r="MW52"/>
      <c r="MX52"/>
      <c r="MY52"/>
      <c r="MZ52"/>
      <c r="NA52"/>
      <c r="NB52"/>
      <c r="NC52"/>
      <c r="ND52"/>
      <c r="NE52"/>
      <c r="NF52"/>
      <c r="NG52"/>
      <c r="NH52"/>
      <c r="NI52"/>
      <c r="NJ52"/>
      <c r="NK52"/>
      <c r="NL52"/>
      <c r="NM52"/>
      <c r="NN52"/>
      <c r="NO52"/>
      <c r="NP52"/>
      <c r="NQ52"/>
      <c r="NR52"/>
      <c r="NS52"/>
      <c r="NT52"/>
      <c r="NU52"/>
      <c r="NV52"/>
      <c r="NW52"/>
      <c r="NX52"/>
      <c r="NY52"/>
      <c r="NZ52"/>
      <c r="OA52"/>
      <c r="OB52"/>
      <c r="OC52"/>
      <c r="OD52"/>
      <c r="OE52"/>
      <c r="OF52"/>
      <c r="OG52"/>
      <c r="OH52"/>
      <c r="OI52"/>
      <c r="OJ52"/>
      <c r="OK52"/>
      <c r="OL52"/>
      <c r="OM52"/>
      <c r="ON52"/>
      <c r="OO52"/>
      <c r="OP52"/>
      <c r="OQ52"/>
      <c r="OR52"/>
      <c r="OS52"/>
      <c r="OT52"/>
      <c r="OU52"/>
      <c r="OV52"/>
      <c r="OW52"/>
      <c r="OX52"/>
      <c r="OY52"/>
      <c r="OZ52"/>
      <c r="PA52"/>
      <c r="PB52"/>
      <c r="PC52"/>
      <c r="PD52"/>
      <c r="PE52"/>
      <c r="PF52"/>
      <c r="PG52"/>
      <c r="PH52"/>
      <c r="PI52"/>
      <c r="PJ52"/>
      <c r="PK52"/>
      <c r="PL52"/>
      <c r="PM52"/>
      <c r="PN52"/>
      <c r="PO52"/>
      <c r="PP52"/>
      <c r="PQ52"/>
      <c r="PR52"/>
      <c r="PS52"/>
      <c r="PT52"/>
      <c r="PU52"/>
      <c r="PV52"/>
      <c r="PW52"/>
      <c r="PX52"/>
      <c r="PY52"/>
      <c r="PZ52"/>
      <c r="QA52"/>
      <c r="QB52"/>
      <c r="QC52"/>
      <c r="QD52"/>
      <c r="QE52"/>
      <c r="QF52"/>
      <c r="QG52"/>
      <c r="QH52"/>
      <c r="QI52"/>
      <c r="QJ52"/>
      <c r="QK52"/>
      <c r="QL52"/>
      <c r="QM52"/>
      <c r="QN52"/>
      <c r="QO52"/>
      <c r="QP52"/>
      <c r="QQ52"/>
      <c r="QR52"/>
      <c r="QS52"/>
      <c r="QT52"/>
      <c r="QU52"/>
      <c r="QV52"/>
      <c r="QW52"/>
      <c r="QX52"/>
      <c r="QY52"/>
      <c r="QZ52"/>
      <c r="RA52"/>
      <c r="RB52"/>
      <c r="RC52"/>
      <c r="RD52"/>
      <c r="RE52"/>
      <c r="RF52"/>
      <c r="RG52"/>
      <c r="RH52"/>
      <c r="RI52"/>
      <c r="RJ52"/>
      <c r="RK52"/>
      <c r="RL52"/>
      <c r="RM52"/>
      <c r="RN52"/>
      <c r="RO52"/>
      <c r="RP52"/>
      <c r="RQ52"/>
      <c r="RR52"/>
      <c r="RS52"/>
      <c r="RT52"/>
      <c r="RU52"/>
      <c r="RV52"/>
      <c r="RW52"/>
      <c r="RX52"/>
      <c r="RY52"/>
      <c r="RZ52"/>
      <c r="SA52"/>
      <c r="SB52"/>
      <c r="SC52"/>
      <c r="SD52"/>
      <c r="SE52"/>
      <c r="SF52"/>
      <c r="SG52"/>
      <c r="SH52"/>
      <c r="SI52"/>
      <c r="SJ52"/>
      <c r="SK52"/>
      <c r="SL52"/>
      <c r="SM52"/>
      <c r="SN52"/>
      <c r="SO52"/>
      <c r="SP52"/>
      <c r="SQ52"/>
      <c r="SR52"/>
      <c r="SS52"/>
      <c r="ST52"/>
      <c r="SU52"/>
      <c r="SV52"/>
      <c r="SW52"/>
      <c r="SX52"/>
      <c r="SY52"/>
      <c r="SZ52"/>
      <c r="TA52"/>
      <c r="TB52"/>
      <c r="TC52"/>
      <c r="TD52"/>
      <c r="TE52"/>
      <c r="TF52"/>
      <c r="TG52"/>
      <c r="TH52"/>
      <c r="TI52"/>
      <c r="TJ52"/>
      <c r="TK52"/>
      <c r="TL52"/>
      <c r="TM52"/>
      <c r="TN52"/>
      <c r="TO52"/>
      <c r="TP52"/>
      <c r="TQ52"/>
      <c r="TR52"/>
      <c r="TS52"/>
      <c r="TT52"/>
      <c r="TU52"/>
      <c r="TV52"/>
      <c r="TW52"/>
      <c r="TX52"/>
      <c r="TY52"/>
      <c r="TZ52"/>
      <c r="UA52"/>
      <c r="UB52"/>
      <c r="UC52"/>
      <c r="UD52"/>
      <c r="UE52"/>
      <c r="UF52"/>
      <c r="UG52"/>
      <c r="UH52"/>
      <c r="UI52"/>
      <c r="UJ52"/>
      <c r="UK52"/>
      <c r="UL52"/>
      <c r="UM52"/>
      <c r="UN52"/>
      <c r="UO52"/>
      <c r="UP52"/>
      <c r="UQ52"/>
      <c r="UR52"/>
      <c r="US52"/>
      <c r="UT52"/>
      <c r="UU52"/>
      <c r="UV52"/>
      <c r="UW52"/>
      <c r="UX52"/>
      <c r="UY52"/>
      <c r="UZ52"/>
      <c r="VA52"/>
      <c r="VB52"/>
      <c r="VC52"/>
      <c r="VD52"/>
      <c r="VE52"/>
      <c r="VF52"/>
      <c r="VG52"/>
      <c r="VH52"/>
      <c r="VI52"/>
      <c r="VJ52"/>
      <c r="VK52"/>
      <c r="VL52"/>
      <c r="VM52"/>
      <c r="VN52"/>
      <c r="VO52"/>
      <c r="VP52"/>
      <c r="VQ52"/>
      <c r="VR52"/>
      <c r="VS52"/>
      <c r="VT52"/>
      <c r="VU52"/>
      <c r="VV52"/>
      <c r="VW52"/>
      <c r="VX52"/>
      <c r="VY52"/>
      <c r="VZ52"/>
      <c r="WA52"/>
      <c r="WB52"/>
      <c r="WC52"/>
      <c r="WD52"/>
      <c r="WE52"/>
      <c r="WF52"/>
      <c r="WG52"/>
      <c r="WH52"/>
      <c r="WI52"/>
      <c r="WJ52"/>
      <c r="WK52"/>
      <c r="WL52"/>
      <c r="WM52"/>
      <c r="WN52"/>
      <c r="WO52"/>
      <c r="WP52"/>
      <c r="WQ52"/>
      <c r="WR52"/>
      <c r="WS52"/>
      <c r="WT52"/>
      <c r="WU52"/>
      <c r="WV52"/>
      <c r="WW52"/>
      <c r="WX52"/>
      <c r="WY52"/>
      <c r="WZ52"/>
      <c r="XA52"/>
      <c r="XB52"/>
      <c r="XC52"/>
      <c r="XD52"/>
      <c r="XE52"/>
      <c r="XF52"/>
      <c r="XG52"/>
      <c r="XH52"/>
      <c r="XI52"/>
      <c r="XJ52"/>
      <c r="XK52"/>
      <c r="XL52"/>
      <c r="XM52"/>
      <c r="XN52"/>
      <c r="XO52"/>
      <c r="XP52"/>
      <c r="XQ52"/>
      <c r="XR52"/>
      <c r="XS52"/>
      <c r="XT52"/>
      <c r="XU52"/>
      <c r="XV52"/>
      <c r="XW52"/>
      <c r="XX52"/>
      <c r="XY52"/>
      <c r="XZ52"/>
      <c r="YA52"/>
      <c r="YB52"/>
      <c r="YC52"/>
      <c r="YD52"/>
      <c r="YE52"/>
      <c r="YF52"/>
      <c r="YG52"/>
      <c r="YH52"/>
      <c r="YI52"/>
      <c r="YJ52"/>
      <c r="YK52"/>
      <c r="YL52"/>
      <c r="YM52"/>
      <c r="YN52"/>
      <c r="YO52"/>
      <c r="YP52"/>
      <c r="YQ52"/>
      <c r="YR52"/>
      <c r="YS52"/>
      <c r="YT52"/>
      <c r="YU52"/>
      <c r="YV52"/>
      <c r="YW52"/>
      <c r="YX52"/>
      <c r="YY52"/>
      <c r="YZ52"/>
      <c r="ZA52"/>
      <c r="ZB52"/>
      <c r="ZC52"/>
      <c r="ZD52"/>
      <c r="ZE52"/>
      <c r="ZF52"/>
      <c r="ZG52"/>
      <c r="ZH52"/>
      <c r="ZI52"/>
      <c r="ZJ52"/>
      <c r="ZK52"/>
      <c r="ZL52"/>
      <c r="ZM52"/>
      <c r="ZN52"/>
      <c r="ZO52"/>
      <c r="ZP52"/>
      <c r="ZQ52"/>
      <c r="ZR52"/>
      <c r="ZS52"/>
      <c r="ZT52"/>
      <c r="ZU52"/>
      <c r="ZV52"/>
      <c r="ZW52"/>
      <c r="ZX52"/>
      <c r="ZY52"/>
      <c r="ZZ52"/>
      <c r="AAA52"/>
      <c r="AAB52"/>
      <c r="AAC52"/>
      <c r="AAD52"/>
      <c r="AAE52"/>
      <c r="AAF52"/>
      <c r="AAG52"/>
      <c r="AAH52"/>
      <c r="AAI52"/>
      <c r="AAJ52"/>
      <c r="AAK52"/>
      <c r="AAL52"/>
      <c r="AAM52"/>
      <c r="AAN52"/>
      <c r="AAO52"/>
      <c r="AAP52"/>
      <c r="AAQ52"/>
      <c r="AAR52"/>
      <c r="AAS52"/>
      <c r="AAT52"/>
      <c r="AAU52"/>
      <c r="AAV52"/>
      <c r="AAW52"/>
      <c r="AAX52"/>
      <c r="AAY52"/>
      <c r="AAZ52"/>
      <c r="ABA52"/>
      <c r="ABB52"/>
      <c r="ABC52"/>
      <c r="ABD52"/>
      <c r="ABE52"/>
      <c r="ABF52"/>
      <c r="ABG52"/>
      <c r="ABH52"/>
      <c r="ABI52"/>
      <c r="ABJ52"/>
      <c r="ABK52"/>
      <c r="ABL52"/>
      <c r="ABM52"/>
      <c r="ABN52"/>
      <c r="ABO52"/>
      <c r="ABP52"/>
      <c r="ABQ52"/>
      <c r="ABR52"/>
      <c r="ABS52"/>
      <c r="ABT52"/>
      <c r="ABU52"/>
      <c r="ABV52"/>
      <c r="ABW52"/>
      <c r="ABX52"/>
      <c r="ABY52"/>
      <c r="ABZ52"/>
      <c r="ACA52"/>
      <c r="ACB52"/>
      <c r="ACC52"/>
      <c r="ACD52"/>
      <c r="ACE52"/>
      <c r="ACF52"/>
      <c r="ACG52"/>
      <c r="ACH52"/>
      <c r="ACI52"/>
      <c r="ACJ52"/>
      <c r="ACK52"/>
      <c r="ACL52"/>
      <c r="ACM52"/>
      <c r="ACN52"/>
      <c r="ACO52"/>
      <c r="ACP52"/>
      <c r="ACQ52"/>
      <c r="ACR52"/>
      <c r="ACS52"/>
      <c r="ACT52"/>
      <c r="ACU52"/>
      <c r="ACV52"/>
      <c r="ACW52"/>
      <c r="ACX52"/>
      <c r="ACY52"/>
      <c r="ACZ52"/>
      <c r="ADA52"/>
      <c r="ADB52"/>
      <c r="ADC52"/>
      <c r="ADD52"/>
      <c r="ADE52"/>
      <c r="ADF52"/>
      <c r="ADG52"/>
      <c r="ADH52"/>
      <c r="ADI52"/>
      <c r="ADJ52"/>
      <c r="ADK52"/>
      <c r="ADL52"/>
      <c r="ADM52"/>
      <c r="ADN52"/>
      <c r="ADO52"/>
      <c r="ADP52"/>
      <c r="ADQ52"/>
      <c r="ADR52"/>
      <c r="ADS52"/>
      <c r="ADT52"/>
      <c r="ADU52"/>
      <c r="ADV52"/>
      <c r="ADW52"/>
      <c r="ADX52"/>
      <c r="ADY52"/>
      <c r="ADZ52"/>
      <c r="AEA52"/>
      <c r="AEB52"/>
      <c r="AEC52"/>
      <c r="AED52"/>
      <c r="AEE52"/>
      <c r="AEF52"/>
      <c r="AEG52"/>
      <c r="AEH52"/>
      <c r="AEI52"/>
      <c r="AEJ52"/>
      <c r="AEK52"/>
      <c r="AEL52"/>
      <c r="AEM52"/>
      <c r="AEN52"/>
      <c r="AEO52"/>
      <c r="AEP52"/>
      <c r="AEQ52"/>
      <c r="AER52"/>
      <c r="AES52"/>
      <c r="AET52"/>
      <c r="AEU52"/>
      <c r="AEV52"/>
      <c r="AEW52"/>
      <c r="AEX52"/>
      <c r="AEY52"/>
      <c r="AEZ52"/>
      <c r="AFA52"/>
      <c r="AFB52"/>
      <c r="AFC52"/>
      <c r="AFD52"/>
      <c r="AFE52"/>
      <c r="AFF52"/>
      <c r="AFG52"/>
      <c r="AFH52"/>
      <c r="AFI52"/>
      <c r="AFJ52"/>
      <c r="AFK52"/>
      <c r="AFL52"/>
      <c r="AFM52"/>
      <c r="AFN52"/>
      <c r="AFO52"/>
      <c r="AFP52"/>
      <c r="AFQ52"/>
      <c r="AFR52"/>
      <c r="AFS52"/>
      <c r="AFT52"/>
      <c r="AFU52"/>
      <c r="AFV52"/>
      <c r="AFW52"/>
      <c r="AFX52"/>
      <c r="AFY52"/>
      <c r="AFZ52"/>
      <c r="AGA52"/>
      <c r="AGB52"/>
      <c r="AGC52"/>
      <c r="AGD52"/>
      <c r="AGE52"/>
      <c r="AGF52"/>
      <c r="AGG52"/>
      <c r="AGH52"/>
      <c r="AGI52"/>
      <c r="AGJ52"/>
      <c r="AGK52"/>
      <c r="AGL52"/>
      <c r="AGM52"/>
      <c r="AGN52"/>
      <c r="AGO52"/>
      <c r="AGP52"/>
      <c r="AGQ52"/>
      <c r="AGR52"/>
      <c r="AGS52"/>
      <c r="AGT52"/>
      <c r="AGU52"/>
      <c r="AGV52"/>
      <c r="AGW52"/>
      <c r="AGX52"/>
      <c r="AGY52"/>
      <c r="AGZ52"/>
      <c r="AHA52"/>
      <c r="AHB52"/>
      <c r="AHC52"/>
      <c r="AHD52"/>
      <c r="AHE52"/>
      <c r="AHF52"/>
      <c r="AHG52"/>
      <c r="AHH52"/>
      <c r="AHI52"/>
      <c r="AHJ52"/>
      <c r="AHK52"/>
      <c r="AHL52"/>
      <c r="AHM52"/>
      <c r="AHN52"/>
      <c r="AHO52"/>
      <c r="AHP52"/>
      <c r="AHQ52"/>
      <c r="AHR52"/>
      <c r="AHS52"/>
      <c r="AHT52"/>
      <c r="AHU52"/>
      <c r="AHV52"/>
      <c r="AHW52"/>
      <c r="AHX52"/>
      <c r="AHY52"/>
      <c r="AHZ52"/>
      <c r="AIA52"/>
      <c r="AIB52"/>
      <c r="AIC52"/>
      <c r="AID52"/>
      <c r="AIE52"/>
      <c r="AIF52"/>
      <c r="AIG52"/>
      <c r="AIH52"/>
      <c r="AII52"/>
      <c r="AIJ52"/>
      <c r="AIK52"/>
      <c r="AIL52"/>
      <c r="AIM52"/>
      <c r="AIN52"/>
      <c r="AIO52"/>
      <c r="AIP52"/>
      <c r="AIQ52"/>
      <c r="AIR52"/>
      <c r="AIS52"/>
      <c r="AIT52"/>
      <c r="AIU52"/>
      <c r="AIV52"/>
      <c r="AIW52"/>
      <c r="AIX52"/>
      <c r="AIY52"/>
      <c r="AIZ52"/>
      <c r="AJA52"/>
      <c r="AJB52"/>
      <c r="AJC52"/>
      <c r="AJD52"/>
      <c r="AJE52"/>
      <c r="AJF52"/>
      <c r="AJG52"/>
      <c r="AJH52"/>
      <c r="AJI52"/>
      <c r="AJJ52"/>
      <c r="AJK52"/>
      <c r="AJL52"/>
      <c r="AJM52"/>
      <c r="AJN52"/>
      <c r="AJO52"/>
      <c r="AJP52"/>
      <c r="AJQ52"/>
      <c r="AJR52"/>
      <c r="AJS52"/>
      <c r="AJT52"/>
      <c r="AJU52"/>
      <c r="AJV52"/>
      <c r="AJW52"/>
      <c r="AJX52"/>
      <c r="AJY52"/>
      <c r="AJZ52"/>
      <c r="AKA52"/>
      <c r="AKB52"/>
      <c r="AKC52"/>
      <c r="AKD52"/>
      <c r="AKE52"/>
      <c r="AKF52"/>
      <c r="AKG52"/>
      <c r="AKH52"/>
      <c r="AKI52"/>
      <c r="AKJ52"/>
      <c r="AKK52"/>
      <c r="AKL52"/>
      <c r="AKM52"/>
      <c r="AKN52"/>
      <c r="AKO52"/>
      <c r="AKP52"/>
      <c r="AKQ52"/>
      <c r="AKR52"/>
      <c r="AKS52"/>
      <c r="AKT52"/>
      <c r="AKU52"/>
      <c r="AKV52"/>
      <c r="AKW52"/>
      <c r="AKX52"/>
      <c r="AKY52"/>
      <c r="AKZ52"/>
      <c r="ALA52"/>
      <c r="ALB52"/>
      <c r="ALC52"/>
      <c r="ALD52"/>
      <c r="ALE52"/>
      <c r="ALF52"/>
      <c r="ALG52"/>
      <c r="ALH52"/>
      <c r="ALI52"/>
      <c r="ALJ52"/>
      <c r="ALK52"/>
      <c r="ALL52"/>
      <c r="ALM52"/>
      <c r="ALN52"/>
      <c r="ALO52"/>
      <c r="ALP52"/>
      <c r="ALQ52"/>
      <c r="ALR52"/>
      <c r="ALS52"/>
      <c r="ALT52"/>
      <c r="ALU52"/>
      <c r="ALV52"/>
      <c r="ALW52"/>
      <c r="ALX52"/>
      <c r="ALY52"/>
      <c r="ALZ52"/>
      <c r="AMA52"/>
      <c r="AMB52"/>
      <c r="AMC52"/>
      <c r="AMD52"/>
      <c r="AME52"/>
      <c r="AMF52"/>
      <c r="AMG52"/>
      <c r="AMH52"/>
      <c r="AMI52"/>
      <c r="AMJ52"/>
    </row>
    <row r="53" spans="1:1024">
      <c r="C53" s="102"/>
      <c r="D53" s="102"/>
      <c r="E53" s="102"/>
      <c r="F53" s="102"/>
      <c r="G53" s="102"/>
      <c r="H53" s="102"/>
      <c r="I53" s="102"/>
      <c r="J53" s="102"/>
      <c r="K53" s="102"/>
      <c r="L53" s="102"/>
      <c r="M53" s="102"/>
      <c r="N53" s="102"/>
      <c r="O53" s="102"/>
      <c r="P53" s="102"/>
      <c r="Q53" s="102"/>
      <c r="R53" s="102"/>
      <c r="S53" s="102"/>
      <c r="T53" s="102"/>
      <c r="U53" s="102"/>
      <c r="V53" s="102"/>
      <c r="W53" s="102"/>
    </row>
    <row r="54" spans="1:1024">
      <c r="C54" s="102"/>
      <c r="D54" s="102"/>
      <c r="E54" s="102"/>
      <c r="F54" s="102"/>
      <c r="G54" s="102"/>
      <c r="H54" s="102"/>
      <c r="I54" s="102"/>
      <c r="J54" s="102"/>
      <c r="K54" s="102"/>
      <c r="L54" s="102"/>
      <c r="M54" s="102"/>
      <c r="N54" s="102"/>
      <c r="O54" s="102"/>
      <c r="P54" s="102"/>
      <c r="Q54" s="102"/>
      <c r="R54" s="102"/>
      <c r="S54" s="102"/>
      <c r="T54" s="102"/>
      <c r="U54" s="102"/>
      <c r="V54" s="102"/>
      <c r="W54" s="102"/>
    </row>
    <row r="55" spans="1:1024">
      <c r="C55" s="102"/>
      <c r="D55" s="102"/>
      <c r="E55" s="102"/>
      <c r="F55" s="102"/>
      <c r="G55" s="102"/>
      <c r="H55" s="102"/>
      <c r="I55" s="102"/>
      <c r="J55" s="102"/>
      <c r="K55" s="102"/>
      <c r="L55" s="102"/>
      <c r="M55" s="102"/>
      <c r="N55" s="102"/>
      <c r="O55" s="102"/>
      <c r="P55" s="102"/>
      <c r="Q55" s="102"/>
      <c r="R55" s="102"/>
      <c r="S55" s="102"/>
      <c r="T55" s="102"/>
      <c r="U55" s="102"/>
      <c r="V55" s="102"/>
      <c r="W55" s="102"/>
    </row>
    <row r="56" spans="1:1024">
      <c r="C56" s="102"/>
      <c r="D56" s="102"/>
      <c r="E56" s="102"/>
      <c r="F56" s="102"/>
      <c r="G56" s="102"/>
      <c r="H56" s="102"/>
      <c r="I56" s="102"/>
      <c r="J56" s="102"/>
      <c r="K56" s="102"/>
      <c r="L56" s="102"/>
      <c r="M56" s="102"/>
      <c r="N56" s="102"/>
      <c r="O56" s="102"/>
      <c r="P56" s="102"/>
      <c r="Q56" s="102"/>
      <c r="R56" s="102"/>
      <c r="S56" s="102"/>
      <c r="T56" s="102"/>
      <c r="U56" s="102"/>
      <c r="V56" s="102"/>
      <c r="W56" s="102"/>
    </row>
    <row r="57" spans="1:1024">
      <c r="C57" s="102"/>
      <c r="D57" s="102"/>
      <c r="E57" s="102"/>
      <c r="F57" s="102"/>
      <c r="G57" s="102"/>
      <c r="H57" s="102"/>
      <c r="I57" s="102"/>
      <c r="J57" s="102"/>
      <c r="K57" s="102"/>
      <c r="L57" s="102"/>
      <c r="M57" s="102"/>
      <c r="N57" s="102"/>
      <c r="O57" s="102"/>
      <c r="P57" s="102"/>
      <c r="Q57" s="102"/>
      <c r="R57" s="102"/>
      <c r="S57" s="102"/>
      <c r="T57" s="102"/>
      <c r="U57" s="102"/>
      <c r="V57" s="102"/>
      <c r="W57" s="102"/>
    </row>
    <row r="58" spans="1:1024">
      <c r="C58" s="102"/>
      <c r="D58" s="102"/>
      <c r="E58" s="102"/>
      <c r="F58" s="102"/>
      <c r="G58" s="102"/>
      <c r="H58" s="102"/>
      <c r="I58" s="102"/>
      <c r="J58" s="102"/>
      <c r="K58" s="102"/>
      <c r="L58" s="102"/>
      <c r="M58" s="102"/>
      <c r="N58" s="102"/>
      <c r="O58" s="102"/>
      <c r="P58" s="102"/>
      <c r="Q58" s="102"/>
      <c r="R58" s="102"/>
      <c r="S58" s="102"/>
      <c r="T58" s="102"/>
      <c r="U58" s="102"/>
      <c r="V58" s="102"/>
      <c r="W58" s="102"/>
    </row>
    <row r="59" spans="1:1024">
      <c r="C59" s="102"/>
      <c r="D59" s="102"/>
      <c r="E59" s="102"/>
      <c r="F59" s="102"/>
      <c r="G59" s="102"/>
      <c r="H59" s="102"/>
      <c r="I59" s="102"/>
      <c r="J59" s="102"/>
      <c r="K59" s="102"/>
      <c r="L59" s="102"/>
      <c r="M59" s="102"/>
      <c r="N59" s="102"/>
      <c r="O59" s="102"/>
      <c r="P59" s="102"/>
      <c r="Q59" s="102"/>
      <c r="R59" s="102"/>
      <c r="S59" s="102"/>
      <c r="T59" s="102"/>
      <c r="U59" s="102"/>
      <c r="V59" s="102"/>
      <c r="W59" s="102"/>
    </row>
    <row r="60" spans="1:1024">
      <c r="C60" s="102"/>
      <c r="D60" s="102"/>
      <c r="E60" s="102"/>
      <c r="F60" s="102"/>
      <c r="G60" s="102"/>
      <c r="H60" s="102"/>
      <c r="I60" s="102"/>
      <c r="J60" s="102"/>
      <c r="K60" s="102"/>
      <c r="L60" s="102"/>
      <c r="M60" s="102"/>
      <c r="N60" s="102"/>
      <c r="O60" s="102"/>
      <c r="P60" s="102"/>
      <c r="Q60" s="102"/>
      <c r="R60" s="102"/>
      <c r="S60" s="102"/>
      <c r="T60" s="102"/>
      <c r="U60" s="102"/>
      <c r="V60" s="102"/>
      <c r="W60" s="102"/>
    </row>
    <row r="61" spans="1:1024">
      <c r="C61" s="102"/>
      <c r="D61" s="102"/>
      <c r="E61" s="102"/>
      <c r="F61" s="102"/>
      <c r="G61" s="102"/>
      <c r="H61" s="102"/>
      <c r="I61" s="102"/>
      <c r="J61" s="102"/>
      <c r="K61" s="102"/>
      <c r="L61" s="102"/>
      <c r="M61" s="102"/>
      <c r="N61" s="102"/>
      <c r="O61" s="102"/>
      <c r="P61" s="102"/>
      <c r="Q61" s="102"/>
      <c r="R61" s="102"/>
      <c r="S61" s="102"/>
      <c r="T61" s="102"/>
      <c r="U61" s="102"/>
      <c r="V61" s="102"/>
      <c r="W61" s="102"/>
    </row>
    <row r="62" spans="1:1024">
      <c r="C62" s="102"/>
      <c r="D62" s="102"/>
      <c r="E62" s="102"/>
      <c r="F62" s="102"/>
      <c r="G62" s="102"/>
      <c r="H62" s="102"/>
      <c r="I62" s="102"/>
      <c r="J62" s="102"/>
      <c r="K62" s="102"/>
      <c r="L62" s="102"/>
      <c r="M62" s="102"/>
      <c r="N62" s="102"/>
      <c r="O62" s="102"/>
      <c r="P62" s="102"/>
      <c r="Q62" s="102"/>
      <c r="R62" s="102"/>
      <c r="S62" s="102"/>
      <c r="T62" s="102"/>
      <c r="U62" s="102"/>
      <c r="V62" s="102"/>
      <c r="W62" s="102"/>
    </row>
    <row r="63" spans="1:1024">
      <c r="C63" s="102"/>
      <c r="D63" s="102"/>
      <c r="E63" s="102"/>
      <c r="F63" s="102"/>
      <c r="G63" s="102"/>
      <c r="H63" s="102"/>
      <c r="I63" s="102"/>
      <c r="J63" s="102"/>
      <c r="K63" s="102"/>
      <c r="L63" s="102"/>
      <c r="M63" s="102"/>
      <c r="N63" s="102"/>
      <c r="O63" s="102"/>
      <c r="P63" s="102"/>
      <c r="Q63" s="102"/>
      <c r="R63" s="102"/>
      <c r="S63" s="102"/>
      <c r="T63" s="102"/>
      <c r="U63" s="102"/>
      <c r="V63" s="102"/>
      <c r="W63" s="102"/>
    </row>
    <row r="64" spans="1:1024">
      <c r="C64" s="102"/>
      <c r="D64" s="102"/>
      <c r="E64" s="102"/>
      <c r="F64" s="102"/>
      <c r="G64" s="102"/>
      <c r="H64" s="102"/>
      <c r="I64" s="102"/>
      <c r="J64" s="102"/>
      <c r="K64" s="102"/>
      <c r="L64" s="102"/>
      <c r="M64" s="102"/>
      <c r="N64" s="102"/>
      <c r="O64" s="102"/>
      <c r="P64" s="102"/>
      <c r="Q64" s="102"/>
      <c r="R64" s="102"/>
      <c r="S64" s="102"/>
      <c r="T64" s="102"/>
      <c r="U64" s="102"/>
      <c r="V64" s="102"/>
      <c r="W64" s="102"/>
    </row>
    <row r="65" spans="3:23">
      <c r="C65" s="102"/>
      <c r="D65" s="102"/>
      <c r="E65" s="102"/>
      <c r="F65" s="102"/>
      <c r="G65" s="102"/>
      <c r="H65" s="102"/>
      <c r="I65" s="102"/>
      <c r="J65" s="102"/>
      <c r="K65" s="102"/>
      <c r="L65" s="102"/>
      <c r="M65" s="102"/>
      <c r="N65" s="102"/>
      <c r="O65" s="102"/>
      <c r="P65" s="102"/>
      <c r="Q65" s="102"/>
      <c r="R65" s="102"/>
      <c r="S65" s="102"/>
      <c r="T65" s="102"/>
      <c r="U65" s="102"/>
      <c r="V65" s="102"/>
      <c r="W65" s="102"/>
    </row>
    <row r="66" spans="3:23">
      <c r="C66" s="102"/>
      <c r="D66" s="102"/>
      <c r="E66" s="102"/>
      <c r="F66" s="102"/>
      <c r="G66" s="102"/>
      <c r="H66" s="102"/>
      <c r="I66" s="102"/>
      <c r="J66" s="102"/>
      <c r="K66" s="102"/>
      <c r="L66" s="102"/>
      <c r="M66" s="102"/>
      <c r="N66" s="102"/>
      <c r="O66" s="102"/>
      <c r="P66" s="102"/>
      <c r="Q66" s="102"/>
      <c r="R66" s="102"/>
      <c r="S66" s="102"/>
      <c r="T66" s="102"/>
      <c r="U66" s="102"/>
      <c r="V66" s="102"/>
      <c r="W66" s="102"/>
    </row>
    <row r="67" spans="3:23">
      <c r="C67" s="102"/>
      <c r="D67" s="102"/>
      <c r="E67" s="102"/>
      <c r="F67" s="102"/>
      <c r="G67" s="102"/>
      <c r="H67" s="102"/>
      <c r="I67" s="102"/>
      <c r="J67" s="102"/>
      <c r="K67" s="102"/>
      <c r="L67" s="102"/>
      <c r="M67" s="102"/>
      <c r="N67" s="102"/>
      <c r="O67" s="102"/>
      <c r="P67" s="102"/>
      <c r="Q67" s="102"/>
      <c r="R67" s="102"/>
      <c r="S67" s="102"/>
      <c r="T67" s="102"/>
      <c r="U67" s="102"/>
      <c r="V67" s="102"/>
      <c r="W67" s="102"/>
    </row>
    <row r="68" spans="3:23">
      <c r="C68" s="102"/>
      <c r="D68" s="102"/>
      <c r="E68" s="102"/>
      <c r="F68" s="102"/>
      <c r="G68" s="102"/>
      <c r="H68" s="102"/>
      <c r="I68" s="102"/>
      <c r="J68" s="102"/>
      <c r="K68" s="102"/>
      <c r="L68" s="102"/>
      <c r="M68" s="102"/>
      <c r="N68" s="102"/>
      <c r="O68" s="102"/>
      <c r="P68" s="102"/>
      <c r="Q68" s="102"/>
      <c r="R68" s="102"/>
      <c r="S68" s="102"/>
      <c r="T68" s="102"/>
      <c r="U68" s="102"/>
      <c r="V68" s="102"/>
      <c r="W68" s="102"/>
    </row>
    <row r="69" spans="3:23">
      <c r="C69" s="102"/>
      <c r="D69" s="102"/>
      <c r="E69" s="102"/>
      <c r="F69" s="102"/>
      <c r="G69" s="102"/>
      <c r="H69" s="102"/>
      <c r="I69" s="102"/>
      <c r="J69" s="102"/>
      <c r="K69" s="102"/>
      <c r="L69" s="102"/>
      <c r="M69" s="102"/>
      <c r="N69" s="102"/>
      <c r="O69" s="102"/>
      <c r="P69" s="102"/>
      <c r="Q69" s="102"/>
      <c r="R69" s="102"/>
      <c r="S69" s="102"/>
      <c r="T69" s="102"/>
      <c r="U69" s="102"/>
      <c r="V69" s="102"/>
      <c r="W69" s="102"/>
    </row>
    <row r="70" spans="3:23">
      <c r="C70" s="102"/>
      <c r="D70" s="102"/>
      <c r="E70" s="102"/>
      <c r="F70" s="102"/>
      <c r="G70" s="102"/>
      <c r="H70" s="102"/>
      <c r="I70" s="102"/>
      <c r="J70" s="102"/>
      <c r="K70" s="102"/>
      <c r="L70" s="102"/>
      <c r="M70" s="102"/>
      <c r="N70" s="102"/>
      <c r="O70" s="102"/>
      <c r="P70" s="102"/>
      <c r="Q70" s="102"/>
      <c r="R70" s="102"/>
      <c r="S70" s="102"/>
      <c r="T70" s="102"/>
      <c r="U70" s="102"/>
      <c r="V70" s="102"/>
      <c r="W70" s="102"/>
    </row>
    <row r="71" spans="3:23">
      <c r="C71" s="102"/>
      <c r="D71" s="102"/>
      <c r="E71" s="102"/>
      <c r="F71" s="102"/>
      <c r="G71" s="102"/>
      <c r="H71" s="102"/>
      <c r="I71" s="102"/>
      <c r="J71" s="102"/>
      <c r="K71" s="102"/>
      <c r="L71" s="102"/>
      <c r="M71" s="102"/>
      <c r="N71" s="102"/>
      <c r="O71" s="102"/>
      <c r="P71" s="102"/>
      <c r="Q71" s="102"/>
      <c r="R71" s="102"/>
      <c r="S71" s="102"/>
      <c r="T71" s="102"/>
      <c r="U71" s="102"/>
      <c r="V71" s="102"/>
      <c r="W71" s="102"/>
    </row>
    <row r="72" spans="3:23">
      <c r="C72" s="102"/>
      <c r="D72" s="102"/>
      <c r="E72" s="102"/>
      <c r="F72" s="102"/>
      <c r="G72" s="102"/>
      <c r="H72" s="102"/>
      <c r="I72" s="102"/>
      <c r="J72" s="102"/>
      <c r="K72" s="102"/>
      <c r="L72" s="102"/>
      <c r="M72" s="102"/>
      <c r="N72" s="102"/>
      <c r="O72" s="102"/>
      <c r="P72" s="102"/>
      <c r="Q72" s="102"/>
      <c r="R72" s="102"/>
      <c r="S72" s="102"/>
      <c r="T72" s="102"/>
      <c r="U72" s="102"/>
      <c r="V72" s="102"/>
      <c r="W72" s="102"/>
    </row>
    <row r="73" spans="3:23">
      <c r="C73" s="102"/>
      <c r="D73" s="102"/>
      <c r="E73" s="102"/>
      <c r="F73" s="102"/>
      <c r="G73" s="102"/>
      <c r="H73" s="102"/>
      <c r="I73" s="102"/>
      <c r="J73" s="102"/>
      <c r="K73" s="102"/>
      <c r="L73" s="102"/>
      <c r="M73" s="102"/>
      <c r="N73" s="102"/>
      <c r="O73" s="102"/>
      <c r="P73" s="102"/>
      <c r="Q73" s="102"/>
      <c r="R73" s="102"/>
      <c r="S73" s="102"/>
      <c r="T73" s="102"/>
      <c r="U73" s="102"/>
      <c r="V73" s="102"/>
      <c r="W73" s="102"/>
    </row>
    <row r="74" spans="3:23">
      <c r="C74" s="102"/>
      <c r="D74" s="102"/>
      <c r="E74" s="102"/>
      <c r="F74" s="102"/>
      <c r="G74" s="102"/>
      <c r="H74" s="102"/>
      <c r="I74" s="102"/>
      <c r="J74" s="102"/>
      <c r="K74" s="102"/>
      <c r="L74" s="102"/>
      <c r="M74" s="102"/>
      <c r="N74" s="102"/>
      <c r="O74" s="102"/>
      <c r="P74" s="102"/>
      <c r="Q74" s="102"/>
      <c r="R74" s="102"/>
      <c r="S74" s="102"/>
      <c r="T74" s="102"/>
      <c r="U74" s="102"/>
      <c r="V74" s="102"/>
      <c r="W74" s="102"/>
    </row>
    <row r="75" spans="3:23">
      <c r="C75" s="102"/>
      <c r="D75" s="102"/>
      <c r="E75" s="102"/>
      <c r="F75" s="102"/>
      <c r="G75" s="102"/>
      <c r="H75" s="102"/>
      <c r="I75" s="102"/>
      <c r="J75" s="102"/>
      <c r="K75" s="102"/>
      <c r="L75" s="102"/>
      <c r="M75" s="102"/>
      <c r="N75" s="102"/>
      <c r="O75" s="102"/>
      <c r="P75" s="102"/>
      <c r="Q75" s="102"/>
      <c r="R75" s="102"/>
      <c r="S75" s="102"/>
      <c r="T75" s="102"/>
      <c r="U75" s="102"/>
      <c r="V75" s="102"/>
      <c r="W75" s="102"/>
    </row>
    <row r="76" spans="3:23">
      <c r="C76" s="102"/>
      <c r="D76" s="102"/>
      <c r="E76" s="102"/>
      <c r="F76" s="102"/>
      <c r="G76" s="102"/>
      <c r="H76" s="102"/>
      <c r="I76" s="102"/>
      <c r="J76" s="102"/>
      <c r="K76" s="102"/>
      <c r="L76" s="102"/>
      <c r="M76" s="102"/>
      <c r="N76" s="102"/>
      <c r="O76" s="102"/>
      <c r="P76" s="102"/>
      <c r="Q76" s="102"/>
      <c r="R76" s="102"/>
      <c r="S76" s="102"/>
      <c r="T76" s="102"/>
      <c r="U76" s="102"/>
      <c r="V76" s="102"/>
      <c r="W76" s="102"/>
    </row>
    <row r="77" spans="3:23">
      <c r="C77" s="102"/>
      <c r="D77" s="102"/>
      <c r="E77" s="102"/>
      <c r="F77" s="102"/>
      <c r="G77" s="102"/>
      <c r="H77" s="102"/>
      <c r="I77" s="102"/>
      <c r="J77" s="102"/>
      <c r="K77" s="102"/>
      <c r="L77" s="102"/>
      <c r="M77" s="102"/>
      <c r="N77" s="102"/>
      <c r="O77" s="102"/>
      <c r="P77" s="102"/>
      <c r="Q77" s="102"/>
      <c r="R77" s="102"/>
      <c r="S77" s="102"/>
      <c r="T77" s="102"/>
      <c r="U77" s="102"/>
      <c r="V77" s="102"/>
      <c r="W77" s="102"/>
    </row>
    <row r="78" spans="3:23">
      <c r="C78" s="102"/>
      <c r="D78" s="102"/>
      <c r="E78" s="102"/>
      <c r="F78" s="102"/>
      <c r="G78" s="102"/>
      <c r="H78" s="102"/>
      <c r="I78" s="102"/>
      <c r="J78" s="102"/>
      <c r="K78" s="102"/>
      <c r="L78" s="102"/>
      <c r="M78" s="102"/>
      <c r="N78" s="102"/>
      <c r="O78" s="102"/>
      <c r="P78" s="102"/>
      <c r="Q78" s="102"/>
      <c r="R78" s="102"/>
      <c r="S78" s="102"/>
      <c r="T78" s="102"/>
      <c r="U78" s="102"/>
      <c r="V78" s="102"/>
      <c r="W78" s="102"/>
    </row>
    <row r="79" spans="3:23">
      <c r="C79" s="102"/>
      <c r="D79" s="102"/>
      <c r="E79" s="102"/>
      <c r="F79" s="102"/>
      <c r="G79" s="102"/>
      <c r="H79" s="102"/>
      <c r="I79" s="102"/>
      <c r="J79" s="102"/>
      <c r="K79" s="102"/>
      <c r="L79" s="102"/>
      <c r="M79" s="102"/>
      <c r="N79" s="102"/>
      <c r="O79" s="102"/>
      <c r="P79" s="102"/>
      <c r="Q79" s="102"/>
      <c r="R79" s="102"/>
      <c r="S79" s="102"/>
      <c r="T79" s="102"/>
      <c r="U79" s="102"/>
      <c r="V79" s="102"/>
      <c r="W79" s="102"/>
    </row>
    <row r="80" spans="3:23">
      <c r="C80" s="102"/>
      <c r="D80" s="102"/>
      <c r="E80" s="102"/>
      <c r="F80" s="102"/>
      <c r="G80" s="102"/>
      <c r="H80" s="102"/>
      <c r="I80" s="102"/>
      <c r="J80" s="102"/>
      <c r="K80" s="102"/>
      <c r="L80" s="102"/>
      <c r="M80" s="102"/>
      <c r="N80" s="102"/>
      <c r="O80" s="102"/>
      <c r="P80" s="102"/>
      <c r="Q80" s="102"/>
      <c r="R80" s="102"/>
      <c r="S80" s="102"/>
      <c r="T80" s="102"/>
      <c r="U80" s="102"/>
      <c r="V80" s="102"/>
      <c r="W80" s="102"/>
    </row>
    <row r="81" spans="3:23">
      <c r="C81" s="102"/>
      <c r="D81" s="102"/>
      <c r="E81" s="102"/>
      <c r="F81" s="102"/>
      <c r="G81" s="102"/>
      <c r="H81" s="102"/>
      <c r="I81" s="102"/>
      <c r="J81" s="102"/>
      <c r="K81" s="102"/>
      <c r="L81" s="102"/>
      <c r="M81" s="102"/>
      <c r="N81" s="102"/>
      <c r="O81" s="102"/>
      <c r="P81" s="102"/>
      <c r="Q81" s="102"/>
      <c r="R81" s="102"/>
      <c r="S81" s="102"/>
      <c r="T81" s="102"/>
      <c r="U81" s="102"/>
      <c r="V81" s="102"/>
      <c r="W81" s="102"/>
    </row>
    <row r="82" spans="3:23">
      <c r="C82" s="102"/>
      <c r="D82" s="102"/>
      <c r="E82" s="102"/>
      <c r="F82" s="102"/>
      <c r="G82" s="102"/>
      <c r="H82" s="102"/>
      <c r="I82" s="102"/>
      <c r="J82" s="102"/>
      <c r="K82" s="102"/>
      <c r="L82" s="102"/>
      <c r="M82" s="102"/>
      <c r="N82" s="102"/>
      <c r="O82" s="102"/>
      <c r="P82" s="102"/>
      <c r="Q82" s="102"/>
      <c r="R82" s="102"/>
      <c r="S82" s="102"/>
      <c r="T82" s="102"/>
      <c r="U82" s="102"/>
      <c r="V82" s="102"/>
      <c r="W82" s="102"/>
    </row>
    <row r="83" spans="3:23">
      <c r="C83" s="102"/>
      <c r="D83" s="102"/>
      <c r="E83" s="102"/>
      <c r="F83" s="102"/>
      <c r="G83" s="102"/>
      <c r="H83" s="102"/>
      <c r="I83" s="102"/>
      <c r="J83" s="102"/>
      <c r="K83" s="102"/>
      <c r="L83" s="102"/>
      <c r="M83" s="102"/>
      <c r="N83" s="102"/>
      <c r="O83" s="102"/>
      <c r="P83" s="102"/>
      <c r="Q83" s="102"/>
      <c r="R83" s="102"/>
      <c r="S83" s="102"/>
      <c r="T83" s="102"/>
      <c r="U83" s="102"/>
      <c r="V83" s="102"/>
      <c r="W83" s="102"/>
    </row>
    <row r="84" spans="3:23">
      <c r="C84" s="102"/>
      <c r="D84" s="102"/>
      <c r="E84" s="102"/>
      <c r="F84" s="102"/>
      <c r="G84" s="102"/>
      <c r="H84" s="102"/>
      <c r="I84" s="102"/>
      <c r="J84" s="102"/>
      <c r="K84" s="102"/>
      <c r="L84" s="102"/>
      <c r="M84" s="102"/>
      <c r="N84" s="102"/>
      <c r="O84" s="102"/>
      <c r="P84" s="102"/>
      <c r="Q84" s="102"/>
      <c r="R84" s="102"/>
      <c r="S84" s="102"/>
      <c r="T84" s="102"/>
      <c r="U84" s="102"/>
      <c r="V84" s="102"/>
      <c r="W84" s="102"/>
    </row>
    <row r="85" spans="3:23">
      <c r="C85" s="102"/>
      <c r="D85" s="102"/>
      <c r="E85" s="102"/>
      <c r="F85" s="102"/>
      <c r="G85" s="102"/>
      <c r="H85" s="102"/>
      <c r="I85" s="102"/>
      <c r="J85" s="102"/>
      <c r="K85" s="102"/>
      <c r="L85" s="102"/>
      <c r="M85" s="102"/>
      <c r="N85" s="102"/>
      <c r="O85" s="102"/>
      <c r="P85" s="102"/>
      <c r="Q85" s="102"/>
      <c r="R85" s="102"/>
      <c r="S85" s="102"/>
      <c r="T85" s="102"/>
      <c r="U85" s="102"/>
      <c r="V85" s="102"/>
      <c r="W85" s="102"/>
    </row>
    <row r="86" spans="3:23">
      <c r="C86" s="102"/>
      <c r="D86" s="102"/>
      <c r="E86" s="102"/>
      <c r="F86" s="102"/>
      <c r="G86" s="102"/>
      <c r="H86" s="102"/>
      <c r="I86" s="102"/>
      <c r="J86" s="102"/>
      <c r="K86" s="102"/>
      <c r="L86" s="102"/>
      <c r="M86" s="102"/>
      <c r="N86" s="102"/>
      <c r="O86" s="102"/>
      <c r="P86" s="102"/>
      <c r="Q86" s="102"/>
      <c r="R86" s="102"/>
      <c r="S86" s="102"/>
      <c r="T86" s="102"/>
      <c r="U86" s="102"/>
      <c r="V86" s="102"/>
      <c r="W86" s="102"/>
    </row>
    <row r="87" spans="3:23">
      <c r="C87" s="102"/>
      <c r="D87" s="102"/>
      <c r="E87" s="102"/>
      <c r="F87" s="102"/>
      <c r="G87" s="102"/>
      <c r="H87" s="102"/>
      <c r="I87" s="102"/>
      <c r="J87" s="102"/>
      <c r="K87" s="102"/>
      <c r="L87" s="102"/>
      <c r="M87" s="102"/>
      <c r="N87" s="102"/>
      <c r="O87" s="102"/>
      <c r="P87" s="102"/>
      <c r="Q87" s="102"/>
      <c r="R87" s="102"/>
      <c r="S87" s="102"/>
      <c r="T87" s="102"/>
      <c r="U87" s="102"/>
      <c r="V87" s="102"/>
      <c r="W87" s="102"/>
    </row>
    <row r="88" spans="3:23">
      <c r="C88" s="102"/>
      <c r="D88" s="102"/>
      <c r="E88" s="102"/>
      <c r="F88" s="102"/>
      <c r="G88" s="102"/>
      <c r="H88" s="102"/>
      <c r="I88" s="102"/>
      <c r="J88" s="102"/>
      <c r="K88" s="102"/>
      <c r="L88" s="102"/>
      <c r="M88" s="102"/>
      <c r="N88" s="102"/>
      <c r="O88" s="102"/>
      <c r="P88" s="102"/>
      <c r="Q88" s="102"/>
      <c r="R88" s="102"/>
      <c r="S88" s="102"/>
      <c r="T88" s="102"/>
      <c r="U88" s="102"/>
      <c r="V88" s="102"/>
      <c r="W88" s="102"/>
    </row>
    <row r="89" spans="3:23">
      <c r="C89" s="102"/>
      <c r="D89" s="102"/>
      <c r="E89" s="102"/>
      <c r="F89" s="102"/>
      <c r="G89" s="102"/>
      <c r="H89" s="102"/>
      <c r="I89" s="102"/>
      <c r="J89" s="102"/>
      <c r="K89" s="102"/>
      <c r="L89" s="102"/>
      <c r="M89" s="102"/>
      <c r="N89" s="102"/>
      <c r="O89" s="102"/>
      <c r="P89" s="102"/>
      <c r="Q89" s="102"/>
      <c r="R89" s="102"/>
      <c r="S89" s="102"/>
      <c r="T89" s="102"/>
      <c r="U89" s="102"/>
      <c r="V89" s="102"/>
      <c r="W89" s="102"/>
    </row>
    <row r="90" spans="3:23">
      <c r="C90" s="102"/>
      <c r="D90" s="102"/>
      <c r="E90" s="102"/>
      <c r="F90" s="102"/>
      <c r="G90" s="102"/>
      <c r="H90" s="102"/>
      <c r="I90" s="102"/>
      <c r="J90" s="102"/>
      <c r="K90" s="102"/>
      <c r="L90" s="102"/>
      <c r="M90" s="102"/>
      <c r="N90" s="102"/>
      <c r="O90" s="102"/>
      <c r="P90" s="102"/>
      <c r="Q90" s="102"/>
      <c r="R90" s="102"/>
      <c r="S90" s="102"/>
      <c r="T90" s="102"/>
      <c r="U90" s="102"/>
      <c r="V90" s="102"/>
      <c r="W90" s="102"/>
    </row>
    <row r="91" spans="3:23">
      <c r="C91" s="102"/>
      <c r="D91" s="102"/>
      <c r="E91" s="102"/>
      <c r="F91" s="102"/>
      <c r="G91" s="102"/>
      <c r="H91" s="102"/>
      <c r="I91" s="102"/>
      <c r="J91" s="102"/>
      <c r="K91" s="102"/>
      <c r="L91" s="102"/>
      <c r="M91" s="102"/>
      <c r="N91" s="102"/>
      <c r="O91" s="102"/>
      <c r="P91" s="102"/>
      <c r="Q91" s="102"/>
      <c r="R91" s="102"/>
      <c r="S91" s="102"/>
      <c r="T91" s="102"/>
      <c r="U91" s="102"/>
      <c r="V91" s="102"/>
      <c r="W91" s="102"/>
    </row>
    <row r="92" spans="3:23">
      <c r="C92" s="102"/>
      <c r="D92" s="102"/>
      <c r="E92" s="102"/>
      <c r="F92" s="102"/>
      <c r="G92" s="102"/>
      <c r="H92" s="102"/>
      <c r="I92" s="102"/>
      <c r="J92" s="102"/>
      <c r="K92" s="102"/>
      <c r="L92" s="102"/>
      <c r="M92" s="102"/>
      <c r="N92" s="102"/>
      <c r="O92" s="102"/>
      <c r="P92" s="102"/>
      <c r="Q92" s="102"/>
      <c r="R92" s="102"/>
      <c r="S92" s="102"/>
      <c r="T92" s="102"/>
      <c r="U92" s="102"/>
      <c r="V92" s="102"/>
      <c r="W92" s="102"/>
    </row>
    <row r="93" spans="3:23">
      <c r="C93" s="102"/>
      <c r="D93" s="102"/>
      <c r="E93" s="102"/>
      <c r="F93" s="102"/>
      <c r="G93" s="102"/>
      <c r="H93" s="102"/>
      <c r="I93" s="102"/>
      <c r="J93" s="102"/>
      <c r="K93" s="102"/>
      <c r="L93" s="102"/>
      <c r="M93" s="102"/>
      <c r="N93" s="102"/>
      <c r="O93" s="102"/>
      <c r="P93" s="102"/>
      <c r="Q93" s="102"/>
      <c r="R93" s="102"/>
      <c r="S93" s="102"/>
      <c r="T93" s="102"/>
      <c r="U93" s="102"/>
      <c r="V93" s="102"/>
      <c r="W93" s="102"/>
    </row>
    <row r="94" spans="3:23">
      <c r="C94" s="102"/>
      <c r="D94" s="102"/>
      <c r="E94" s="102"/>
      <c r="F94" s="102"/>
      <c r="G94" s="102"/>
      <c r="H94" s="102"/>
      <c r="I94" s="102"/>
      <c r="J94" s="102"/>
      <c r="K94" s="102"/>
      <c r="L94" s="102"/>
      <c r="M94" s="102"/>
      <c r="N94" s="102"/>
      <c r="O94" s="102"/>
      <c r="P94" s="102"/>
      <c r="Q94" s="102"/>
      <c r="R94" s="102"/>
      <c r="S94" s="102"/>
      <c r="T94" s="102"/>
      <c r="U94" s="102"/>
      <c r="V94" s="102"/>
      <c r="W94" s="102"/>
    </row>
    <row r="95" spans="3:23">
      <c r="C95" s="102"/>
      <c r="D95" s="102"/>
      <c r="E95" s="102"/>
      <c r="F95" s="102"/>
      <c r="G95" s="102"/>
      <c r="H95" s="102"/>
      <c r="I95" s="102"/>
      <c r="J95" s="102"/>
      <c r="K95" s="102"/>
      <c r="L95" s="102"/>
      <c r="M95" s="102"/>
      <c r="N95" s="102"/>
      <c r="O95" s="102"/>
      <c r="P95" s="102"/>
      <c r="Q95" s="102"/>
      <c r="R95" s="102"/>
      <c r="S95" s="102"/>
      <c r="T95" s="102"/>
      <c r="U95" s="102"/>
      <c r="V95" s="102"/>
      <c r="W95" s="102"/>
    </row>
    <row r="96" spans="3:23">
      <c r="C96" s="102"/>
      <c r="D96" s="102"/>
      <c r="E96" s="102"/>
      <c r="F96" s="102"/>
      <c r="G96" s="102"/>
      <c r="H96" s="102"/>
      <c r="I96" s="102"/>
      <c r="J96" s="102"/>
      <c r="K96" s="102"/>
      <c r="L96" s="102"/>
      <c r="M96" s="102"/>
      <c r="N96" s="102"/>
      <c r="O96" s="102"/>
      <c r="P96" s="102"/>
      <c r="Q96" s="102"/>
      <c r="R96" s="102"/>
      <c r="S96" s="102"/>
      <c r="T96" s="102"/>
      <c r="U96" s="102"/>
      <c r="V96" s="102"/>
      <c r="W96" s="102"/>
    </row>
    <row r="97" spans="3:23">
      <c r="C97" s="102"/>
      <c r="D97" s="102"/>
      <c r="E97" s="102"/>
      <c r="F97" s="102"/>
      <c r="G97" s="102"/>
      <c r="H97" s="102"/>
      <c r="I97" s="102"/>
      <c r="J97" s="102"/>
      <c r="K97" s="102"/>
      <c r="L97" s="102"/>
      <c r="M97" s="102"/>
      <c r="N97" s="102"/>
      <c r="O97" s="102"/>
      <c r="P97" s="102"/>
      <c r="Q97" s="102"/>
      <c r="R97" s="102"/>
      <c r="S97" s="102"/>
      <c r="T97" s="102"/>
      <c r="U97" s="102"/>
      <c r="V97" s="102"/>
      <c r="W97" s="102"/>
    </row>
    <row r="98" spans="3:23">
      <c r="C98" s="102"/>
      <c r="D98" s="102"/>
      <c r="E98" s="102"/>
      <c r="F98" s="102"/>
      <c r="G98" s="102"/>
      <c r="H98" s="102"/>
      <c r="I98" s="102"/>
      <c r="J98" s="102"/>
      <c r="K98" s="102"/>
      <c r="L98" s="102"/>
      <c r="M98" s="102"/>
      <c r="N98" s="102"/>
      <c r="O98" s="102"/>
      <c r="P98" s="102"/>
      <c r="Q98" s="102"/>
      <c r="R98" s="102"/>
      <c r="S98" s="102"/>
      <c r="T98" s="102"/>
      <c r="U98" s="102"/>
      <c r="V98" s="102"/>
      <c r="W98" s="102"/>
    </row>
    <row r="99" spans="3:23">
      <c r="C99" s="102"/>
      <c r="D99" s="102"/>
      <c r="E99" s="102"/>
      <c r="F99" s="102"/>
      <c r="G99" s="102"/>
      <c r="H99" s="102"/>
      <c r="I99" s="102"/>
      <c r="J99" s="102"/>
      <c r="K99" s="102"/>
      <c r="L99" s="102"/>
      <c r="M99" s="102"/>
      <c r="N99" s="102"/>
      <c r="O99" s="102"/>
      <c r="P99" s="102"/>
      <c r="Q99" s="102"/>
      <c r="R99" s="102"/>
      <c r="S99" s="102"/>
      <c r="T99" s="102"/>
      <c r="U99" s="102"/>
      <c r="V99" s="102"/>
      <c r="W99" s="102"/>
    </row>
    <row r="100" spans="3:23">
      <c r="C100" s="102"/>
      <c r="D100" s="102"/>
      <c r="E100" s="102"/>
      <c r="F100" s="102"/>
      <c r="G100" s="102"/>
      <c r="H100" s="102"/>
      <c r="I100" s="102"/>
      <c r="J100" s="102"/>
      <c r="K100" s="102"/>
      <c r="L100" s="102"/>
      <c r="M100" s="102"/>
      <c r="N100" s="102"/>
      <c r="O100" s="102"/>
      <c r="P100" s="102"/>
      <c r="Q100" s="102"/>
      <c r="R100" s="102"/>
      <c r="S100" s="102"/>
      <c r="T100" s="102"/>
      <c r="U100" s="102"/>
      <c r="V100" s="102"/>
      <c r="W100" s="102"/>
    </row>
    <row r="101" spans="3:23">
      <c r="C101" s="102"/>
      <c r="D101" s="102"/>
      <c r="E101" s="102"/>
      <c r="F101" s="102"/>
      <c r="G101" s="102"/>
      <c r="H101" s="103"/>
      <c r="I101" s="103"/>
      <c r="J101" s="103"/>
      <c r="K101" s="103"/>
      <c r="L101" s="102"/>
      <c r="M101" s="102"/>
      <c r="N101" s="102"/>
      <c r="O101" s="102"/>
      <c r="P101" s="102"/>
      <c r="Q101" s="102"/>
      <c r="R101" s="102"/>
      <c r="S101" s="102"/>
      <c r="T101" s="102"/>
      <c r="U101" s="102"/>
      <c r="V101" s="102"/>
      <c r="W101" s="102"/>
    </row>
    <row r="102" spans="3:23">
      <c r="C102" s="103"/>
      <c r="D102" s="103"/>
      <c r="E102" s="103"/>
      <c r="F102" s="103"/>
      <c r="G102" s="103"/>
      <c r="H102" s="103"/>
      <c r="I102" s="103"/>
      <c r="J102" s="103"/>
      <c r="K102" s="103"/>
      <c r="L102" s="103"/>
      <c r="M102" s="103"/>
      <c r="N102" s="103"/>
      <c r="O102" s="103"/>
      <c r="P102" s="103"/>
      <c r="Q102" s="103"/>
      <c r="R102" s="103"/>
      <c r="S102" s="103"/>
      <c r="T102" s="103"/>
      <c r="U102" s="103"/>
      <c r="V102" s="103"/>
      <c r="W102" s="103"/>
    </row>
    <row r="103" spans="3:23">
      <c r="C103" s="103"/>
      <c r="D103" s="103"/>
      <c r="E103" s="103"/>
      <c r="F103" s="103"/>
      <c r="G103" s="103"/>
      <c r="H103" s="103"/>
      <c r="I103" s="103"/>
      <c r="J103" s="103"/>
      <c r="K103" s="103"/>
      <c r="L103" s="103"/>
      <c r="M103" s="103"/>
      <c r="N103" s="103"/>
      <c r="O103" s="103"/>
      <c r="P103" s="103"/>
      <c r="Q103" s="103"/>
      <c r="R103" s="103"/>
      <c r="S103" s="103"/>
      <c r="T103" s="103"/>
      <c r="U103" s="103"/>
      <c r="V103" s="103"/>
      <c r="W103" s="103"/>
    </row>
    <row r="104" spans="3:23">
      <c r="C104" s="103"/>
      <c r="D104" s="103"/>
      <c r="E104" s="103"/>
      <c r="F104" s="103"/>
      <c r="G104" s="103"/>
      <c r="H104" s="103"/>
      <c r="I104" s="103"/>
      <c r="J104" s="103"/>
      <c r="K104" s="103"/>
      <c r="L104" s="103"/>
      <c r="M104" s="103"/>
      <c r="N104" s="103"/>
      <c r="O104" s="103"/>
      <c r="P104" s="103"/>
      <c r="Q104" s="103"/>
      <c r="R104" s="103"/>
      <c r="S104" s="103"/>
      <c r="T104" s="103"/>
      <c r="U104" s="103"/>
      <c r="V104" s="103"/>
      <c r="W104" s="103"/>
    </row>
    <row r="105" spans="3:23">
      <c r="C105" s="103"/>
      <c r="D105" s="103"/>
      <c r="E105" s="103"/>
      <c r="F105" s="103"/>
      <c r="G105" s="103"/>
      <c r="H105" s="103"/>
      <c r="I105" s="103"/>
      <c r="J105" s="103"/>
      <c r="K105" s="103"/>
      <c r="L105" s="103"/>
      <c r="M105" s="103"/>
      <c r="N105" s="103"/>
      <c r="O105" s="103"/>
      <c r="P105" s="103"/>
      <c r="Q105" s="103"/>
      <c r="R105" s="103"/>
      <c r="S105" s="103"/>
      <c r="T105" s="103"/>
      <c r="U105" s="103"/>
      <c r="V105" s="103"/>
      <c r="W105" s="103"/>
    </row>
    <row r="106" spans="3:23">
      <c r="C106" s="103"/>
      <c r="D106" s="103"/>
      <c r="E106" s="103"/>
      <c r="F106" s="103"/>
      <c r="G106" s="103"/>
      <c r="H106" s="103"/>
      <c r="I106" s="103"/>
      <c r="J106" s="103"/>
      <c r="K106" s="103"/>
      <c r="L106" s="103"/>
      <c r="M106" s="103"/>
      <c r="N106" s="103"/>
      <c r="O106" s="103"/>
      <c r="P106" s="103"/>
      <c r="Q106" s="103"/>
      <c r="R106" s="103"/>
      <c r="S106" s="103"/>
      <c r="T106" s="103"/>
      <c r="U106" s="103"/>
      <c r="V106" s="103"/>
      <c r="W106" s="103"/>
    </row>
    <row r="107" spans="3:23">
      <c r="C107" s="103"/>
      <c r="D107" s="103"/>
      <c r="E107" s="103"/>
      <c r="F107" s="103"/>
      <c r="G107" s="103"/>
      <c r="H107" s="103"/>
      <c r="I107" s="103"/>
      <c r="J107" s="103"/>
      <c r="K107" s="103"/>
      <c r="L107" s="103"/>
      <c r="M107" s="103"/>
      <c r="N107" s="103"/>
      <c r="O107" s="103"/>
      <c r="P107" s="103"/>
      <c r="Q107" s="103"/>
      <c r="R107" s="103"/>
      <c r="S107" s="103"/>
      <c r="T107" s="103"/>
      <c r="U107" s="103"/>
      <c r="V107" s="103"/>
      <c r="W107" s="103"/>
    </row>
    <row r="108" spans="3:23">
      <c r="C108" s="103"/>
      <c r="D108" s="103"/>
      <c r="E108" s="103"/>
      <c r="F108" s="103"/>
      <c r="G108" s="103"/>
      <c r="H108" s="103"/>
      <c r="I108" s="103"/>
      <c r="J108" s="103"/>
      <c r="K108" s="103"/>
      <c r="L108" s="103"/>
      <c r="M108" s="103"/>
      <c r="N108" s="103"/>
      <c r="O108" s="103"/>
      <c r="P108" s="103"/>
      <c r="Q108" s="103"/>
      <c r="R108" s="103"/>
      <c r="S108" s="103"/>
      <c r="T108" s="103"/>
      <c r="U108" s="103"/>
      <c r="V108" s="103"/>
      <c r="W108" s="103"/>
    </row>
    <row r="109" spans="3:23">
      <c r="C109" s="103"/>
      <c r="D109" s="103"/>
      <c r="E109" s="103"/>
      <c r="F109" s="103"/>
      <c r="G109" s="103"/>
      <c r="H109" s="103"/>
      <c r="I109" s="103"/>
      <c r="J109" s="103"/>
      <c r="K109" s="103"/>
      <c r="L109" s="103"/>
      <c r="M109" s="103"/>
      <c r="N109" s="103"/>
      <c r="O109" s="103"/>
      <c r="P109" s="103"/>
      <c r="Q109" s="103"/>
      <c r="R109" s="103"/>
      <c r="S109" s="103"/>
      <c r="T109" s="103"/>
      <c r="U109" s="103"/>
      <c r="V109" s="103"/>
      <c r="W109" s="103"/>
    </row>
    <row r="110" spans="3:23">
      <c r="C110" s="103"/>
      <c r="D110" s="103"/>
      <c r="E110" s="103"/>
      <c r="F110" s="103"/>
      <c r="G110" s="103"/>
      <c r="H110" s="103"/>
      <c r="I110" s="103"/>
      <c r="J110" s="103"/>
      <c r="K110" s="103"/>
      <c r="L110" s="103"/>
      <c r="M110" s="103"/>
      <c r="N110" s="103"/>
      <c r="O110" s="103"/>
      <c r="P110" s="103"/>
      <c r="Q110" s="103"/>
      <c r="R110" s="103"/>
      <c r="S110" s="103"/>
      <c r="T110" s="103"/>
      <c r="U110" s="103"/>
      <c r="V110" s="103"/>
      <c r="W110" s="103"/>
    </row>
    <row r="111" spans="3:23">
      <c r="C111" s="103"/>
      <c r="D111" s="103"/>
      <c r="E111" s="103"/>
      <c r="F111" s="103"/>
      <c r="G111" s="103"/>
      <c r="H111" s="103"/>
      <c r="I111" s="103"/>
      <c r="J111" s="103"/>
      <c r="K111" s="103"/>
      <c r="L111" s="103"/>
      <c r="M111" s="103"/>
      <c r="N111" s="103"/>
      <c r="O111" s="103"/>
      <c r="P111" s="103"/>
      <c r="Q111" s="103"/>
      <c r="R111" s="103"/>
      <c r="S111" s="103"/>
      <c r="T111" s="103"/>
      <c r="U111" s="103"/>
      <c r="V111" s="103"/>
      <c r="W111" s="103"/>
    </row>
    <row r="112" spans="3:23">
      <c r="C112" s="103"/>
      <c r="D112" s="103"/>
      <c r="E112" s="103"/>
      <c r="F112" s="103"/>
      <c r="G112" s="103"/>
      <c r="H112" s="103"/>
      <c r="I112" s="103"/>
      <c r="J112" s="103"/>
      <c r="K112" s="103"/>
      <c r="L112" s="103"/>
      <c r="M112" s="103"/>
      <c r="N112" s="103"/>
      <c r="O112" s="103"/>
      <c r="P112" s="103"/>
      <c r="Q112" s="103"/>
      <c r="R112" s="103"/>
      <c r="S112" s="103"/>
      <c r="T112" s="103"/>
      <c r="U112" s="103"/>
      <c r="V112" s="103"/>
      <c r="W112" s="103"/>
    </row>
    <row r="113" spans="3:23">
      <c r="C113" s="103"/>
      <c r="D113" s="103"/>
      <c r="E113" s="103"/>
      <c r="F113" s="103"/>
      <c r="G113" s="103"/>
      <c r="H113" s="103"/>
      <c r="I113" s="103"/>
      <c r="J113" s="103"/>
      <c r="K113" s="103"/>
      <c r="L113" s="103"/>
      <c r="M113" s="103"/>
      <c r="N113" s="103"/>
      <c r="O113" s="103"/>
      <c r="P113" s="103"/>
      <c r="Q113" s="103"/>
      <c r="R113" s="103"/>
      <c r="S113" s="103"/>
      <c r="T113" s="103"/>
      <c r="U113" s="103"/>
      <c r="V113" s="103"/>
      <c r="W113" s="103"/>
    </row>
    <row r="114" spans="3:23">
      <c r="C114" s="103"/>
      <c r="D114" s="103"/>
      <c r="E114" s="103"/>
      <c r="F114" s="103"/>
      <c r="G114" s="103"/>
      <c r="H114" s="103"/>
      <c r="I114" s="103"/>
      <c r="J114" s="103"/>
      <c r="K114" s="103"/>
      <c r="L114" s="103"/>
      <c r="M114" s="103"/>
      <c r="N114" s="103"/>
      <c r="O114" s="103"/>
      <c r="P114" s="103"/>
      <c r="Q114" s="103"/>
      <c r="R114" s="103"/>
      <c r="S114" s="103"/>
      <c r="T114" s="103"/>
      <c r="U114" s="103"/>
      <c r="V114" s="103"/>
      <c r="W114" s="103"/>
    </row>
    <row r="115" spans="3:23">
      <c r="C115" s="103"/>
      <c r="D115" s="103"/>
      <c r="E115" s="103"/>
      <c r="F115" s="103"/>
      <c r="G115" s="103"/>
      <c r="H115" s="103"/>
      <c r="I115" s="103"/>
      <c r="J115" s="103"/>
      <c r="K115" s="103"/>
      <c r="L115" s="103"/>
      <c r="M115" s="103"/>
      <c r="N115" s="103"/>
      <c r="O115" s="103"/>
      <c r="P115" s="103"/>
      <c r="Q115" s="103"/>
      <c r="R115" s="103"/>
      <c r="S115" s="103"/>
      <c r="T115" s="103"/>
      <c r="U115" s="103"/>
      <c r="V115" s="103"/>
      <c r="W115" s="103"/>
    </row>
    <row r="116" spans="3:23">
      <c r="C116" s="103"/>
      <c r="D116" s="103"/>
      <c r="E116" s="103"/>
      <c r="F116" s="103"/>
      <c r="G116" s="103"/>
      <c r="H116" s="103"/>
      <c r="I116" s="103"/>
      <c r="J116" s="103"/>
      <c r="K116" s="103"/>
      <c r="L116" s="103"/>
      <c r="M116" s="103"/>
      <c r="N116" s="103"/>
      <c r="O116" s="103"/>
      <c r="P116" s="103"/>
      <c r="Q116" s="103"/>
      <c r="R116" s="103"/>
      <c r="S116" s="103"/>
      <c r="T116" s="103"/>
      <c r="U116" s="103"/>
      <c r="V116" s="103"/>
      <c r="W116" s="103"/>
    </row>
    <row r="117" spans="3:23">
      <c r="C117" s="103"/>
      <c r="D117" s="103"/>
      <c r="E117" s="103"/>
      <c r="F117" s="103"/>
      <c r="G117" s="103"/>
      <c r="H117" s="103"/>
      <c r="I117" s="103"/>
      <c r="J117" s="103"/>
      <c r="K117" s="103"/>
      <c r="L117" s="103"/>
      <c r="M117" s="103"/>
      <c r="N117" s="103"/>
      <c r="O117" s="103"/>
      <c r="P117" s="103"/>
      <c r="Q117" s="103"/>
      <c r="R117" s="103"/>
      <c r="S117" s="103"/>
      <c r="T117" s="103"/>
      <c r="U117" s="103"/>
      <c r="V117" s="103"/>
      <c r="W117" s="103"/>
    </row>
    <row r="118" spans="3:23">
      <c r="C118" s="103"/>
      <c r="D118" s="103"/>
      <c r="E118" s="103"/>
      <c r="F118" s="103"/>
      <c r="G118" s="103"/>
      <c r="H118" s="103"/>
      <c r="I118" s="103"/>
      <c r="J118" s="103"/>
      <c r="K118" s="103"/>
      <c r="L118" s="103"/>
      <c r="M118" s="103"/>
      <c r="N118" s="103"/>
      <c r="O118" s="103"/>
      <c r="P118" s="103"/>
      <c r="Q118" s="103"/>
      <c r="R118" s="103"/>
      <c r="S118" s="103"/>
      <c r="T118" s="103"/>
      <c r="U118" s="103"/>
      <c r="V118" s="103"/>
      <c r="W118" s="103"/>
    </row>
    <row r="119" spans="3:23">
      <c r="C119" s="103"/>
      <c r="D119" s="103"/>
      <c r="E119" s="103"/>
      <c r="F119" s="103"/>
      <c r="G119" s="103"/>
      <c r="H119" s="103"/>
      <c r="I119" s="103"/>
      <c r="J119" s="103"/>
      <c r="K119" s="103"/>
      <c r="L119" s="103"/>
      <c r="M119" s="103"/>
      <c r="N119" s="103"/>
      <c r="O119" s="103"/>
      <c r="P119" s="103"/>
      <c r="Q119" s="103"/>
      <c r="R119" s="103"/>
      <c r="S119" s="103"/>
      <c r="T119" s="103"/>
      <c r="U119" s="103"/>
      <c r="V119" s="103"/>
      <c r="W119" s="103"/>
    </row>
    <row r="120" spans="3:23">
      <c r="C120" s="103"/>
      <c r="D120" s="103"/>
      <c r="E120" s="103"/>
      <c r="F120" s="103"/>
      <c r="G120" s="103"/>
      <c r="H120" s="103"/>
      <c r="I120" s="103"/>
      <c r="J120" s="103"/>
      <c r="K120" s="103"/>
      <c r="L120" s="103"/>
      <c r="M120" s="103"/>
      <c r="N120" s="103"/>
      <c r="O120" s="103"/>
      <c r="P120" s="103"/>
      <c r="Q120" s="103"/>
      <c r="R120" s="103"/>
      <c r="S120" s="103"/>
      <c r="T120" s="103"/>
      <c r="U120" s="103"/>
      <c r="V120" s="103"/>
      <c r="W120" s="103"/>
    </row>
    <row r="121" spans="3:23">
      <c r="C121" s="103"/>
      <c r="D121" s="103"/>
      <c r="E121" s="103"/>
      <c r="F121" s="103"/>
      <c r="G121" s="103"/>
      <c r="H121" s="103"/>
      <c r="I121" s="103"/>
      <c r="J121" s="103"/>
      <c r="K121" s="103"/>
      <c r="L121" s="103"/>
      <c r="M121" s="103"/>
      <c r="N121" s="103"/>
      <c r="O121" s="103"/>
      <c r="P121" s="103"/>
      <c r="Q121" s="103"/>
      <c r="R121" s="103"/>
      <c r="S121" s="103"/>
      <c r="T121" s="103"/>
      <c r="U121" s="103"/>
      <c r="V121" s="103"/>
      <c r="W121" s="103"/>
    </row>
    <row r="122" spans="3:23">
      <c r="C122" s="103"/>
      <c r="D122" s="103"/>
      <c r="E122" s="103"/>
      <c r="F122" s="103"/>
      <c r="G122" s="103"/>
      <c r="H122" s="103"/>
      <c r="I122" s="103"/>
      <c r="J122" s="103"/>
      <c r="K122" s="103"/>
      <c r="L122" s="103"/>
      <c r="M122" s="103"/>
      <c r="N122" s="103"/>
      <c r="O122" s="103"/>
      <c r="P122" s="103"/>
      <c r="Q122" s="103"/>
      <c r="R122" s="103"/>
      <c r="S122" s="103"/>
      <c r="T122" s="103"/>
      <c r="U122" s="103"/>
      <c r="V122" s="103"/>
      <c r="W122" s="103"/>
    </row>
    <row r="123" spans="3:23">
      <c r="C123" s="103"/>
      <c r="D123" s="103"/>
      <c r="E123" s="103"/>
      <c r="F123" s="103"/>
      <c r="G123" s="103"/>
      <c r="L123" s="103"/>
      <c r="M123" s="103"/>
      <c r="N123" s="103"/>
      <c r="O123" s="103"/>
      <c r="P123" s="103"/>
      <c r="Q123" s="103"/>
      <c r="R123" s="103"/>
      <c r="S123" s="103"/>
      <c r="T123" s="103"/>
      <c r="U123" s="103"/>
      <c r="V123" s="103"/>
      <c r="W123" s="103"/>
    </row>
  </sheetData>
  <mergeCells count="13">
    <mergeCell ref="A44:C44"/>
    <mergeCell ref="A45:C45"/>
    <mergeCell ref="A46:C46"/>
    <mergeCell ref="M31:M38"/>
    <mergeCell ref="A40:C40"/>
    <mergeCell ref="A41:C41"/>
    <mergeCell ref="A42:C42"/>
    <mergeCell ref="A43:C43"/>
    <mergeCell ref="A2:B2"/>
    <mergeCell ref="A4:B4"/>
    <mergeCell ref="A6:B6"/>
    <mergeCell ref="A8:B8"/>
    <mergeCell ref="A10:B10"/>
  </mergeCells>
  <conditionalFormatting sqref="O32:P38">
    <cfRule type="expression" dxfId="2" priority="2">
      <formula>$B32&gt;$B$13</formula>
    </cfRule>
  </conditionalFormatting>
  <pageMargins left="0.70866141732283472" right="0.70866141732283472" top="0.74803149606299213" bottom="0.74803149606299213" header="0.51181102362204722" footer="0.51181102362204722"/>
  <pageSetup paperSize="9" scale="80" fitToHeight="0" orientation="landscape"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Legenda!$B$2:$B$43</xm:f>
          </x14:formula1>
          <x14:formula2>
            <xm:f>0</xm:f>
          </x14:formula2>
          <xm:sqref>D14:D28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39"/>
  <sheetViews>
    <sheetView topLeftCell="A22" zoomScaleNormal="100" workbookViewId="0">
      <selection activeCell="A20" sqref="A20"/>
    </sheetView>
  </sheetViews>
  <sheetFormatPr defaultColWidth="8.7109375" defaultRowHeight="15"/>
  <cols>
    <col min="1" max="1" width="8.42578125" customWidth="1"/>
    <col min="2" max="2" width="24.140625" customWidth="1"/>
    <col min="3" max="3" width="23.85546875" customWidth="1"/>
    <col min="4" max="4" width="22.85546875" customWidth="1"/>
    <col min="5" max="5" width="15.28515625" customWidth="1"/>
    <col min="6" max="6" width="16.5703125" customWidth="1"/>
    <col min="7" max="7" width="17.28515625" customWidth="1"/>
    <col min="8" max="8" width="22.7109375" customWidth="1"/>
    <col min="9" max="9" width="19.5703125" customWidth="1"/>
    <col min="10" max="10" width="31.140625" customWidth="1"/>
  </cols>
  <sheetData>
    <row r="2" spans="1:10" ht="18.600000000000001" customHeight="1">
      <c r="A2" s="165" t="s">
        <v>58</v>
      </c>
      <c r="B2" s="165"/>
      <c r="C2" s="171"/>
      <c r="D2" s="171"/>
      <c r="E2" s="171"/>
      <c r="F2" s="171"/>
      <c r="G2" s="171"/>
      <c r="H2" s="171"/>
      <c r="I2" s="171"/>
    </row>
    <row r="4" spans="1:10" ht="18.600000000000001" customHeight="1">
      <c r="A4" s="165" t="s">
        <v>12</v>
      </c>
      <c r="B4" s="165"/>
      <c r="C4" s="171"/>
      <c r="D4" s="171"/>
      <c r="E4" s="171"/>
      <c r="F4" s="171"/>
      <c r="G4" s="171"/>
      <c r="H4" s="171"/>
    </row>
    <row r="5" spans="1:10" ht="18.600000000000001" customHeight="1">
      <c r="A5" s="77"/>
      <c r="B5" s="77"/>
      <c r="C5" s="77"/>
      <c r="D5" s="77"/>
      <c r="E5" s="76"/>
      <c r="F5" s="76"/>
      <c r="G5" s="76"/>
      <c r="H5" s="76"/>
      <c r="I5" s="76"/>
    </row>
    <row r="6" spans="1:10" ht="18.600000000000001" customHeight="1">
      <c r="A6" s="165" t="s">
        <v>26</v>
      </c>
      <c r="B6" s="165"/>
      <c r="C6" s="171"/>
      <c r="D6" s="171"/>
      <c r="E6" s="171"/>
      <c r="F6" s="171"/>
    </row>
    <row r="7" spans="1:10" ht="18.600000000000001" customHeight="1">
      <c r="A7" s="77"/>
      <c r="B7" s="77"/>
      <c r="C7" s="77"/>
      <c r="D7" s="77"/>
      <c r="E7" s="76"/>
      <c r="F7" s="76"/>
      <c r="G7" s="76"/>
      <c r="H7" s="76"/>
      <c r="I7" s="76"/>
    </row>
    <row r="8" spans="1:10" ht="18.600000000000001" customHeight="1">
      <c r="A8" s="165" t="s">
        <v>62</v>
      </c>
      <c r="B8" s="165"/>
      <c r="C8" s="79"/>
      <c r="D8" s="76"/>
      <c r="E8" s="80"/>
      <c r="F8" s="80"/>
      <c r="G8" s="80"/>
      <c r="H8" s="76"/>
      <c r="I8" s="76"/>
    </row>
    <row r="9" spans="1:10" ht="18.600000000000001" customHeight="1">
      <c r="A9" s="77"/>
      <c r="B9" s="77"/>
      <c r="C9" s="77"/>
      <c r="D9" s="77"/>
      <c r="E9" s="80"/>
      <c r="F9" s="80"/>
      <c r="G9" s="80"/>
      <c r="H9" s="76"/>
      <c r="I9" s="76"/>
    </row>
    <row r="10" spans="1:10" ht="18.600000000000001" customHeight="1">
      <c r="A10" s="165" t="s">
        <v>63</v>
      </c>
      <c r="B10" s="165"/>
      <c r="C10" s="79"/>
      <c r="D10" s="76"/>
      <c r="E10" s="80"/>
      <c r="F10" s="80"/>
      <c r="G10" s="80"/>
      <c r="H10" s="76"/>
      <c r="I10" s="76"/>
    </row>
    <row r="11" spans="1:10">
      <c r="C11" s="76"/>
      <c r="D11" s="76"/>
      <c r="E11" s="76"/>
      <c r="F11" s="76"/>
      <c r="G11" s="76"/>
    </row>
    <row r="13" spans="1:10" s="88" customFormat="1" ht="40.5">
      <c r="A13" s="83" t="s">
        <v>64</v>
      </c>
      <c r="B13" s="83" t="s">
        <v>65</v>
      </c>
      <c r="C13" s="83" t="s">
        <v>67</v>
      </c>
      <c r="D13" s="83" t="s">
        <v>111</v>
      </c>
      <c r="E13" s="83" t="s">
        <v>112</v>
      </c>
      <c r="F13" s="83" t="s">
        <v>113</v>
      </c>
      <c r="G13" s="83" t="s">
        <v>114</v>
      </c>
      <c r="H13" s="86" t="s">
        <v>115</v>
      </c>
      <c r="I13" s="86" t="s">
        <v>79</v>
      </c>
      <c r="J13" s="87" t="s">
        <v>80</v>
      </c>
    </row>
    <row r="14" spans="1:10" s="91" customFormat="1" ht="13.5">
      <c r="A14" s="89" t="s">
        <v>81</v>
      </c>
      <c r="B14" s="89" t="s">
        <v>82</v>
      </c>
      <c r="C14" s="89" t="s">
        <v>83</v>
      </c>
      <c r="D14" s="89" t="s">
        <v>84</v>
      </c>
      <c r="E14" s="89" t="s">
        <v>85</v>
      </c>
      <c r="F14" s="89" t="s">
        <v>86</v>
      </c>
      <c r="G14" s="89" t="s">
        <v>87</v>
      </c>
      <c r="H14" s="104" t="s">
        <v>88</v>
      </c>
      <c r="I14" s="104" t="s">
        <v>89</v>
      </c>
      <c r="J14" s="90" t="s">
        <v>91</v>
      </c>
    </row>
    <row r="15" spans="1:10">
      <c r="A15" s="92"/>
      <c r="B15" s="92"/>
      <c r="C15" s="92"/>
      <c r="D15" s="105"/>
      <c r="E15" s="92"/>
      <c r="F15" s="105">
        <f t="shared" ref="F15:F21" si="0">D15/1720</f>
        <v>0</v>
      </c>
      <c r="G15" s="92"/>
      <c r="H15" s="105">
        <f t="shared" ref="H15:H21" si="1">F15*G15</f>
        <v>0</v>
      </c>
      <c r="I15" s="92"/>
      <c r="J15" s="92"/>
    </row>
    <row r="16" spans="1:10">
      <c r="A16" s="92"/>
      <c r="B16" s="92"/>
      <c r="C16" s="92"/>
      <c r="D16" s="105"/>
      <c r="E16" s="92"/>
      <c r="F16" s="105">
        <f t="shared" si="0"/>
        <v>0</v>
      </c>
      <c r="G16" s="92"/>
      <c r="H16" s="105">
        <f t="shared" si="1"/>
        <v>0</v>
      </c>
      <c r="I16" s="92"/>
      <c r="J16" s="92"/>
    </row>
    <row r="17" spans="1:10">
      <c r="A17" s="92"/>
      <c r="B17" s="92"/>
      <c r="C17" s="92"/>
      <c r="D17" s="105"/>
      <c r="E17" s="92"/>
      <c r="F17" s="105">
        <f t="shared" si="0"/>
        <v>0</v>
      </c>
      <c r="G17" s="92"/>
      <c r="H17" s="105">
        <f t="shared" si="1"/>
        <v>0</v>
      </c>
      <c r="I17" s="92"/>
      <c r="J17" s="92"/>
    </row>
    <row r="18" spans="1:10">
      <c r="A18" s="92"/>
      <c r="B18" s="92"/>
      <c r="C18" s="92"/>
      <c r="D18" s="105"/>
      <c r="E18" s="92"/>
      <c r="F18" s="105">
        <f t="shared" si="0"/>
        <v>0</v>
      </c>
      <c r="G18" s="92"/>
      <c r="H18" s="105">
        <f t="shared" si="1"/>
        <v>0</v>
      </c>
      <c r="I18" s="92"/>
      <c r="J18" s="92"/>
    </row>
    <row r="19" spans="1:10">
      <c r="A19" s="92"/>
      <c r="B19" s="92"/>
      <c r="C19" s="92"/>
      <c r="D19" s="105"/>
      <c r="E19" s="92"/>
      <c r="F19" s="105">
        <f t="shared" si="0"/>
        <v>0</v>
      </c>
      <c r="G19" s="92"/>
      <c r="H19" s="105">
        <f t="shared" si="1"/>
        <v>0</v>
      </c>
      <c r="I19" s="92"/>
      <c r="J19" s="92"/>
    </row>
    <row r="20" spans="1:10">
      <c r="A20" s="92"/>
      <c r="B20" s="92"/>
      <c r="C20" s="92"/>
      <c r="D20" s="105"/>
      <c r="E20" s="92"/>
      <c r="F20" s="105">
        <f t="shared" si="0"/>
        <v>0</v>
      </c>
      <c r="G20" s="92"/>
      <c r="H20" s="105">
        <f t="shared" si="1"/>
        <v>0</v>
      </c>
      <c r="I20" s="92"/>
      <c r="J20" s="92"/>
    </row>
    <row r="21" spans="1:10">
      <c r="A21" s="92"/>
      <c r="B21" s="92"/>
      <c r="C21" s="92"/>
      <c r="D21" s="105"/>
      <c r="E21" s="92"/>
      <c r="F21" s="105">
        <f t="shared" si="0"/>
        <v>0</v>
      </c>
      <c r="G21" s="92"/>
      <c r="H21" s="105">
        <f t="shared" si="1"/>
        <v>0</v>
      </c>
      <c r="I21" s="92"/>
      <c r="J21" s="92"/>
    </row>
    <row r="23" spans="1:10">
      <c r="F23" s="169" t="s">
        <v>99</v>
      </c>
      <c r="G23" s="96" t="s">
        <v>26</v>
      </c>
      <c r="H23" s="97"/>
      <c r="I23" s="97"/>
    </row>
    <row r="24" spans="1:10">
      <c r="F24" s="169"/>
      <c r="G24" s="98" t="s">
        <v>27</v>
      </c>
      <c r="H24" s="36"/>
      <c r="I24" s="36"/>
    </row>
    <row r="25" spans="1:10">
      <c r="F25" s="169"/>
      <c r="G25" s="98" t="s">
        <v>28</v>
      </c>
      <c r="H25" s="36"/>
      <c r="I25" s="36"/>
    </row>
    <row r="26" spans="1:10">
      <c r="F26" s="169"/>
      <c r="G26" s="98" t="s">
        <v>29</v>
      </c>
      <c r="H26" s="36"/>
      <c r="I26" s="36"/>
    </row>
    <row r="27" spans="1:10">
      <c r="F27" s="169"/>
      <c r="G27" s="98" t="s">
        <v>30</v>
      </c>
      <c r="H27" s="36"/>
      <c r="I27" s="36"/>
    </row>
    <row r="28" spans="1:10">
      <c r="F28" s="169"/>
      <c r="G28" s="98" t="s">
        <v>31</v>
      </c>
      <c r="H28" s="36"/>
      <c r="I28" s="36"/>
    </row>
    <row r="29" spans="1:10">
      <c r="F29" s="169"/>
      <c r="G29" s="98" t="s">
        <v>32</v>
      </c>
      <c r="H29" s="36"/>
      <c r="I29" s="36"/>
    </row>
    <row r="30" spans="1:10">
      <c r="F30" s="169"/>
      <c r="G30" s="99" t="s">
        <v>33</v>
      </c>
      <c r="H30" s="100"/>
      <c r="I30" s="100"/>
    </row>
    <row r="34" spans="1:25" ht="15" customHeight="1">
      <c r="A34" s="170" t="s">
        <v>64</v>
      </c>
      <c r="B34" s="170"/>
      <c r="C34" s="170"/>
      <c r="D34" s="172" t="s">
        <v>116</v>
      </c>
      <c r="E34" s="172"/>
      <c r="F34" s="172"/>
      <c r="G34" s="172"/>
      <c r="H34" s="172"/>
    </row>
    <row r="35" spans="1:25" s="101" customFormat="1" ht="15" customHeight="1">
      <c r="A35" s="167" t="s">
        <v>111</v>
      </c>
      <c r="B35" s="167"/>
      <c r="C35" s="167"/>
      <c r="D35" s="172" t="s">
        <v>117</v>
      </c>
      <c r="E35" s="172"/>
      <c r="F35" s="172"/>
      <c r="G35" s="172"/>
      <c r="H35" s="172"/>
      <c r="I35" s="106"/>
      <c r="J35" s="106"/>
    </row>
    <row r="36" spans="1:25" ht="15" customHeight="1">
      <c r="A36" s="167" t="s">
        <v>112</v>
      </c>
      <c r="B36" s="167"/>
      <c r="C36" s="167"/>
      <c r="D36" s="173" t="s">
        <v>118</v>
      </c>
      <c r="E36" s="173"/>
      <c r="F36" s="173"/>
      <c r="G36" s="173"/>
      <c r="H36" s="173"/>
    </row>
    <row r="37" spans="1:25" ht="15" customHeight="1">
      <c r="A37" s="167" t="s">
        <v>113</v>
      </c>
      <c r="B37" s="167"/>
      <c r="C37" s="167"/>
      <c r="D37" s="173" t="s">
        <v>119</v>
      </c>
      <c r="E37" s="173"/>
      <c r="F37" s="173"/>
      <c r="G37" s="173"/>
      <c r="H37" s="173"/>
    </row>
    <row r="38" spans="1:25" s="75" customFormat="1" ht="27" customHeight="1">
      <c r="A38" s="167" t="s">
        <v>114</v>
      </c>
      <c r="B38" s="167"/>
      <c r="C38" s="167"/>
      <c r="D38" s="172" t="s">
        <v>120</v>
      </c>
      <c r="E38" s="172"/>
      <c r="F38" s="172"/>
      <c r="G38" s="172"/>
      <c r="H38" s="172"/>
      <c r="I38" s="107"/>
      <c r="J38" s="107"/>
      <c r="K38" s="102"/>
      <c r="L38" s="102"/>
      <c r="M38" s="102"/>
      <c r="N38" s="102"/>
      <c r="O38" s="102"/>
      <c r="P38" s="102"/>
      <c r="Q38" s="102"/>
      <c r="R38" s="102"/>
      <c r="S38" s="102"/>
      <c r="T38" s="102"/>
      <c r="U38" s="102"/>
      <c r="V38" s="102"/>
      <c r="W38" s="102"/>
      <c r="X38" s="102"/>
      <c r="Y38" s="102"/>
    </row>
    <row r="39" spans="1:25" s="75" customFormat="1" ht="21.75" customHeight="1">
      <c r="A39" s="167" t="s">
        <v>115</v>
      </c>
      <c r="B39" s="167"/>
      <c r="C39" s="167"/>
      <c r="D39" s="108" t="s">
        <v>121</v>
      </c>
      <c r="E39" s="102"/>
      <c r="F39" s="102"/>
      <c r="G39" s="102"/>
      <c r="H39" s="102"/>
      <c r="I39" s="102"/>
      <c r="J39" s="102"/>
      <c r="K39" s="102"/>
      <c r="L39" s="102"/>
      <c r="M39" s="102"/>
      <c r="N39" s="102"/>
      <c r="O39" s="102"/>
      <c r="P39" s="102"/>
      <c r="Q39" s="102"/>
      <c r="R39" s="102"/>
      <c r="S39" s="102"/>
      <c r="T39" s="102"/>
      <c r="U39" s="102"/>
      <c r="V39" s="102"/>
      <c r="W39" s="102"/>
      <c r="X39" s="102"/>
      <c r="Y39" s="102"/>
    </row>
  </sheetData>
  <mergeCells count="20">
    <mergeCell ref="A38:C38"/>
    <mergeCell ref="D38:H38"/>
    <mergeCell ref="A39:C39"/>
    <mergeCell ref="A35:C35"/>
    <mergeCell ref="D35:H35"/>
    <mergeCell ref="A36:C36"/>
    <mergeCell ref="D36:H36"/>
    <mergeCell ref="A37:C37"/>
    <mergeCell ref="D37:H37"/>
    <mergeCell ref="A8:B8"/>
    <mergeCell ref="A10:B10"/>
    <mergeCell ref="F23:F30"/>
    <mergeCell ref="A34:C34"/>
    <mergeCell ref="D34:H34"/>
    <mergeCell ref="A2:B2"/>
    <mergeCell ref="C2:I2"/>
    <mergeCell ref="A4:B4"/>
    <mergeCell ref="C4:H4"/>
    <mergeCell ref="A6:B6"/>
    <mergeCell ref="C6:F6"/>
  </mergeCells>
  <conditionalFormatting sqref="H24:I30">
    <cfRule type="expression" dxfId="1" priority="2">
      <formula>$B24&gt;#REF!</formula>
    </cfRule>
  </conditionalFormatting>
  <dataValidations count="1">
    <dataValidation type="list" allowBlank="1" showInputMessage="1" showErrorMessage="1" sqref="C22:D32">
      <formula1>#REF!</formula1>
      <formula2>0</formula2>
    </dataValidation>
  </dataValidations>
  <pageMargins left="0.7" right="0.7" top="0.75" bottom="0.75" header="0.511811023622047" footer="0.511811023622047"/>
  <pageSetup paperSize="9" orientation="portrait" horizontalDpi="300" verticalDpi="300"/>
  <extLst>
    <ext xmlns:x14="http://schemas.microsoft.com/office/spreadsheetml/2009/9/main" uri="{CCE6A557-97BC-4b89-ADB6-D9C93CAAB3DF}">
      <x14:dataValidations xmlns:xm="http://schemas.microsoft.com/office/excel/2006/main" count="3">
        <x14:dataValidation type="list" allowBlank="1" showInputMessage="1" showErrorMessage="1">
          <x14:formula1>
            <xm:f>'Parte A - Resumo'!$D$25:$D$32</xm:f>
          </x14:formula1>
          <x14:formula2>
            <xm:f>0</xm:f>
          </x14:formula2>
          <xm:sqref>B15:B21</xm:sqref>
        </x14:dataValidation>
        <x14:dataValidation type="list" allowBlank="1" showInputMessage="1" showErrorMessage="1">
          <x14:formula1>
            <xm:f>Legenda!$E$2:$E$3</xm:f>
          </x14:formula1>
          <x14:formula2>
            <xm:f>0</xm:f>
          </x14:formula2>
          <xm:sqref>E15:E21</xm:sqref>
        </x14:dataValidation>
        <x14:dataValidation type="list" allowBlank="1" showInputMessage="1" showErrorMessage="1">
          <x14:formula1>
            <xm:f>Legenda!$B$2:$B$43</xm:f>
          </x14:formula1>
          <x14:formula2>
            <xm:f>0</xm:f>
          </x14:formula2>
          <xm:sqref>C15:C21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78"/>
  <sheetViews>
    <sheetView topLeftCell="A8" zoomScaleNormal="100" workbookViewId="0">
      <selection activeCell="J18" sqref="J18"/>
    </sheetView>
  </sheetViews>
  <sheetFormatPr defaultColWidth="2.140625" defaultRowHeight="15"/>
  <cols>
    <col min="1" max="1" width="5.7109375" style="75" customWidth="1"/>
    <col min="2" max="3" width="43.140625" style="75" customWidth="1"/>
    <col min="4" max="4" width="10.42578125" style="75" customWidth="1"/>
    <col min="5" max="5" width="10.140625" style="75" customWidth="1"/>
    <col min="6" max="6" width="9.5703125" style="75" customWidth="1"/>
    <col min="7" max="7" width="17.85546875" style="75" customWidth="1"/>
    <col min="8" max="8" width="13.5703125" style="75" customWidth="1"/>
    <col min="9" max="9" width="14.140625" style="75" customWidth="1"/>
    <col min="10" max="10" width="15.140625" style="75" customWidth="1"/>
    <col min="11" max="11" width="14.28515625" style="75" customWidth="1"/>
    <col min="12" max="12" width="16.85546875" style="75" customWidth="1"/>
    <col min="13" max="13" width="17.28515625" style="75" customWidth="1"/>
    <col min="14" max="14" width="16.140625" style="75" customWidth="1"/>
    <col min="15" max="17" width="15.85546875" style="75" customWidth="1"/>
    <col min="18" max="18" width="14.140625" style="75" customWidth="1"/>
    <col min="19" max="19" width="16.28515625" style="75" customWidth="1"/>
    <col min="20" max="20" width="32.42578125" style="75" customWidth="1"/>
    <col min="21" max="21" width="12.5703125" style="75" customWidth="1"/>
    <col min="22" max="22" width="11" style="75" customWidth="1"/>
    <col min="23" max="1024" width="2.140625" style="75"/>
  </cols>
  <sheetData>
    <row r="1" spans="1:1024">
      <c r="A1"/>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ht="18.600000000000001" customHeight="1">
      <c r="A2" s="165" t="s">
        <v>122</v>
      </c>
      <c r="B2" s="165"/>
      <c r="C2" s="171" t="s">
        <v>59</v>
      </c>
      <c r="D2" s="171"/>
      <c r="E2" s="171"/>
      <c r="F2" s="171"/>
      <c r="G2" s="171"/>
      <c r="H2" s="171"/>
      <c r="I2" s="171"/>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c r="A3"/>
      <c r="B3"/>
      <c r="C3"/>
      <c r="D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18.600000000000001" customHeight="1">
      <c r="A4" s="165" t="s">
        <v>12</v>
      </c>
      <c r="B4" s="165"/>
      <c r="C4" s="171" t="s">
        <v>60</v>
      </c>
      <c r="D4" s="171"/>
      <c r="E4" s="171"/>
      <c r="F4" s="171"/>
      <c r="G4" s="171"/>
      <c r="H4" s="171"/>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18.600000000000001" customHeight="1">
      <c r="A5" s="77"/>
      <c r="B5" s="77"/>
      <c r="C5" s="77"/>
      <c r="D5" s="77"/>
      <c r="E5" s="76"/>
      <c r="F5" s="76"/>
      <c r="G5" s="76"/>
      <c r="H5" s="76"/>
      <c r="I5" s="76"/>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18.600000000000001" customHeight="1">
      <c r="A6" s="165" t="s">
        <v>26</v>
      </c>
      <c r="B6" s="165"/>
      <c r="C6" s="171" t="s">
        <v>61</v>
      </c>
      <c r="D6" s="171"/>
      <c r="E6" s="171"/>
      <c r="F6" s="171"/>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18.600000000000001" customHeight="1">
      <c r="A7" s="77"/>
      <c r="B7" s="77"/>
      <c r="C7" s="77"/>
      <c r="D7" s="77"/>
      <c r="E7" s="76"/>
      <c r="F7" s="76"/>
      <c r="G7" s="76"/>
      <c r="H7" s="76"/>
      <c r="I7" s="76"/>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ht="18.600000000000001" customHeight="1">
      <c r="A8" s="165" t="s">
        <v>123</v>
      </c>
      <c r="B8" s="165"/>
      <c r="C8" s="79">
        <v>2</v>
      </c>
      <c r="D8" s="76"/>
      <c r="E8" s="80"/>
      <c r="F8" s="80"/>
      <c r="G8" s="80"/>
      <c r="H8" s="76"/>
      <c r="I8" s="76"/>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ht="18.600000000000001" customHeight="1">
      <c r="A9" s="77"/>
      <c r="B9" s="77"/>
      <c r="C9" s="77"/>
      <c r="D9" s="77"/>
      <c r="E9" s="80"/>
      <c r="F9" s="80"/>
      <c r="G9" s="80"/>
      <c r="H9" s="76"/>
      <c r="I9" s="76"/>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18.600000000000001" customHeight="1">
      <c r="A10" s="165" t="s">
        <v>63</v>
      </c>
      <c r="B10" s="165"/>
      <c r="C10" s="81">
        <v>44824</v>
      </c>
      <c r="D10" s="76"/>
      <c r="E10" s="80"/>
      <c r="F10" s="80"/>
      <c r="G10" s="80"/>
      <c r="H10" s="76"/>
      <c r="I10" s="76"/>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c r="A11"/>
      <c r="B11" s="76"/>
      <c r="C11" s="76"/>
      <c r="D11" s="76"/>
      <c r="E11" s="76"/>
      <c r="F11" s="76"/>
      <c r="G11" s="76"/>
      <c r="H11" s="76"/>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s="91" customFormat="1" ht="61.5" customHeight="1">
      <c r="A12" s="86" t="s">
        <v>64</v>
      </c>
      <c r="B12" s="86" t="s">
        <v>124</v>
      </c>
      <c r="C12" s="86" t="s">
        <v>125</v>
      </c>
      <c r="D12" s="87" t="s">
        <v>126</v>
      </c>
      <c r="E12" s="87" t="s">
        <v>127</v>
      </c>
      <c r="F12" s="87" t="s">
        <v>128</v>
      </c>
      <c r="G12" s="109" t="s">
        <v>129</v>
      </c>
      <c r="H12" s="84" t="s">
        <v>130</v>
      </c>
      <c r="I12" s="84" t="s">
        <v>131</v>
      </c>
      <c r="J12" s="84" t="s">
        <v>132</v>
      </c>
      <c r="K12" s="84" t="s">
        <v>133</v>
      </c>
      <c r="L12" s="85" t="s">
        <v>134</v>
      </c>
      <c r="M12" s="85" t="s">
        <v>135</v>
      </c>
      <c r="N12" s="85" t="s">
        <v>136</v>
      </c>
      <c r="O12" s="87" t="s">
        <v>137</v>
      </c>
      <c r="P12" s="87" t="s">
        <v>138</v>
      </c>
      <c r="Q12" s="87" t="s">
        <v>139</v>
      </c>
      <c r="R12" s="110" t="s">
        <v>140</v>
      </c>
      <c r="S12" s="109" t="s">
        <v>106</v>
      </c>
      <c r="T12" s="85" t="s">
        <v>80</v>
      </c>
    </row>
    <row r="13" spans="1:1024" ht="15" customHeight="1">
      <c r="A13" s="111" t="s">
        <v>81</v>
      </c>
      <c r="B13" s="111" t="s">
        <v>82</v>
      </c>
      <c r="C13" s="111" t="s">
        <v>83</v>
      </c>
      <c r="D13" s="112" t="s">
        <v>84</v>
      </c>
      <c r="E13" s="112" t="s">
        <v>85</v>
      </c>
      <c r="F13" s="112" t="s">
        <v>86</v>
      </c>
      <c r="G13" s="113" t="s">
        <v>87</v>
      </c>
      <c r="H13" s="114" t="s">
        <v>88</v>
      </c>
      <c r="I13" s="114" t="s">
        <v>89</v>
      </c>
      <c r="J13" s="114" t="s">
        <v>90</v>
      </c>
      <c r="K13" s="84" t="s">
        <v>91</v>
      </c>
      <c r="L13" s="115" t="s">
        <v>92</v>
      </c>
      <c r="M13" s="115" t="s">
        <v>93</v>
      </c>
      <c r="N13" s="115" t="s">
        <v>94</v>
      </c>
      <c r="O13" s="112" t="s">
        <v>95</v>
      </c>
      <c r="P13" s="112" t="s">
        <v>96</v>
      </c>
      <c r="Q13" s="112" t="s">
        <v>97</v>
      </c>
      <c r="R13" s="112" t="s">
        <v>141</v>
      </c>
      <c r="S13" s="113" t="s">
        <v>142</v>
      </c>
      <c r="T13" s="115" t="s">
        <v>143</v>
      </c>
    </row>
    <row r="14" spans="1:1024" ht="25.5">
      <c r="A14" s="116">
        <v>10</v>
      </c>
      <c r="B14" s="116"/>
      <c r="C14" s="116" t="s">
        <v>48</v>
      </c>
      <c r="D14" s="117">
        <v>502100265</v>
      </c>
      <c r="E14" s="118" t="s">
        <v>144</v>
      </c>
      <c r="F14" s="117" t="s">
        <v>145</v>
      </c>
      <c r="G14" s="116" t="s">
        <v>146</v>
      </c>
      <c r="H14" s="117" t="s">
        <v>147</v>
      </c>
      <c r="I14" s="119">
        <v>44660</v>
      </c>
      <c r="J14" s="117">
        <v>1556</v>
      </c>
      <c r="K14" s="120">
        <v>1</v>
      </c>
      <c r="L14" s="121">
        <v>44664</v>
      </c>
      <c r="M14" s="116" t="s">
        <v>148</v>
      </c>
      <c r="N14" s="116">
        <v>1556</v>
      </c>
      <c r="O14" s="122">
        <v>1556</v>
      </c>
      <c r="P14" s="122">
        <v>1556</v>
      </c>
      <c r="Q14" s="117">
        <v>4334199</v>
      </c>
      <c r="R14" s="75" t="s">
        <v>149</v>
      </c>
      <c r="S14" s="123">
        <v>1556</v>
      </c>
      <c r="T14" s="124"/>
    </row>
    <row r="15" spans="1:1024" ht="38.1" customHeight="1">
      <c r="A15" s="116">
        <v>11</v>
      </c>
      <c r="B15" s="116"/>
      <c r="C15" s="116" t="s">
        <v>48</v>
      </c>
      <c r="D15" s="117">
        <v>513246479</v>
      </c>
      <c r="E15" s="118" t="s">
        <v>150</v>
      </c>
      <c r="F15" s="117" t="s">
        <v>151</v>
      </c>
      <c r="G15" s="116" t="s">
        <v>146</v>
      </c>
      <c r="H15" s="117" t="s">
        <v>152</v>
      </c>
      <c r="I15" s="119">
        <v>44781</v>
      </c>
      <c r="J15" s="117">
        <v>5444.6</v>
      </c>
      <c r="K15" s="120">
        <v>1</v>
      </c>
      <c r="L15" s="121">
        <v>44820</v>
      </c>
      <c r="M15" s="116" t="s">
        <v>148</v>
      </c>
      <c r="N15" s="116">
        <v>5444.6</v>
      </c>
      <c r="O15" s="122">
        <v>5444.6</v>
      </c>
      <c r="P15" s="122">
        <v>5444.6</v>
      </c>
      <c r="Q15" s="117">
        <v>4334199</v>
      </c>
      <c r="R15" s="75" t="s">
        <v>149</v>
      </c>
      <c r="S15" s="123">
        <v>5444.6</v>
      </c>
      <c r="T15" s="124"/>
    </row>
    <row r="16" spans="1:1024" ht="29.85" customHeight="1">
      <c r="A16" s="116">
        <v>12</v>
      </c>
      <c r="B16" s="116"/>
      <c r="C16" s="116" t="s">
        <v>50</v>
      </c>
      <c r="D16" s="116">
        <v>221372954</v>
      </c>
      <c r="E16" s="118" t="s">
        <v>153</v>
      </c>
      <c r="F16" s="117" t="s">
        <v>154</v>
      </c>
      <c r="G16" s="116" t="s">
        <v>155</v>
      </c>
      <c r="H16" s="117">
        <v>104</v>
      </c>
      <c r="I16" s="119">
        <v>44693</v>
      </c>
      <c r="J16" s="117">
        <v>2000</v>
      </c>
      <c r="K16" s="120">
        <v>1</v>
      </c>
      <c r="L16" s="121">
        <v>44726</v>
      </c>
      <c r="M16" s="116" t="s">
        <v>148</v>
      </c>
      <c r="N16" s="116">
        <v>2000</v>
      </c>
      <c r="O16" s="122">
        <v>2000</v>
      </c>
      <c r="P16" s="122">
        <v>2000</v>
      </c>
      <c r="Q16" s="117">
        <v>62699</v>
      </c>
      <c r="R16" s="75" t="s">
        <v>149</v>
      </c>
      <c r="S16" s="123">
        <v>2000</v>
      </c>
      <c r="T16" s="124"/>
    </row>
    <row r="17" spans="1:20" ht="29.1" customHeight="1">
      <c r="A17" s="116">
        <v>13</v>
      </c>
      <c r="B17" s="116"/>
      <c r="C17" s="116" t="s">
        <v>51</v>
      </c>
      <c r="D17" s="117">
        <v>508247110</v>
      </c>
      <c r="E17" s="118" t="s">
        <v>156</v>
      </c>
      <c r="F17" s="117" t="s">
        <v>157</v>
      </c>
      <c r="G17" s="116" t="s">
        <v>146</v>
      </c>
      <c r="H17" s="117">
        <v>44</v>
      </c>
      <c r="I17" s="119">
        <v>44650</v>
      </c>
      <c r="J17" s="117">
        <v>1000</v>
      </c>
      <c r="K17" s="120">
        <v>1</v>
      </c>
      <c r="L17" s="121">
        <v>44678</v>
      </c>
      <c r="M17" s="116" t="s">
        <v>148</v>
      </c>
      <c r="N17" s="116">
        <v>1000</v>
      </c>
      <c r="O17" s="122">
        <v>1000</v>
      </c>
      <c r="P17" s="122">
        <v>1000</v>
      </c>
      <c r="Q17" s="117">
        <v>62321</v>
      </c>
      <c r="R17" s="75" t="s">
        <v>149</v>
      </c>
      <c r="S17" s="123">
        <v>1000</v>
      </c>
      <c r="T17" s="124"/>
    </row>
    <row r="18" spans="1:20" ht="38.25">
      <c r="A18" s="116">
        <v>14</v>
      </c>
      <c r="B18" s="116"/>
      <c r="C18" s="116" t="s">
        <v>48</v>
      </c>
      <c r="D18" s="116">
        <v>503074586</v>
      </c>
      <c r="E18" s="118" t="s">
        <v>158</v>
      </c>
      <c r="F18" s="117" t="s">
        <v>159</v>
      </c>
      <c r="G18" s="116" t="s">
        <v>146</v>
      </c>
      <c r="H18" s="117">
        <v>2944</v>
      </c>
      <c r="I18" s="119">
        <v>44767</v>
      </c>
      <c r="J18" s="117">
        <v>2499.4</v>
      </c>
      <c r="K18" s="120">
        <v>1</v>
      </c>
      <c r="L18" s="121">
        <v>44798</v>
      </c>
      <c r="M18" s="116" t="s">
        <v>148</v>
      </c>
      <c r="N18" s="116">
        <v>2499.4</v>
      </c>
      <c r="O18" s="122">
        <v>2499.4</v>
      </c>
      <c r="P18" s="122">
        <v>2499.4</v>
      </c>
      <c r="Q18" s="117">
        <v>4334116</v>
      </c>
      <c r="R18" s="75" t="s">
        <v>149</v>
      </c>
      <c r="S18" s="123">
        <v>2499.4</v>
      </c>
      <c r="T18" s="124"/>
    </row>
    <row r="19" spans="1:20">
      <c r="A19" s="116"/>
      <c r="B19" s="116"/>
      <c r="C19" s="116"/>
      <c r="D19" s="116"/>
      <c r="E19" s="118"/>
      <c r="F19" s="117"/>
      <c r="G19" s="116"/>
      <c r="H19" s="117"/>
      <c r="I19" s="125"/>
      <c r="J19" s="117"/>
      <c r="K19" s="120">
        <v>1</v>
      </c>
      <c r="L19" s="121"/>
      <c r="M19" s="120"/>
      <c r="N19" s="116"/>
      <c r="O19" s="122"/>
      <c r="P19" s="122"/>
      <c r="Q19" s="117"/>
      <c r="R19" s="117"/>
      <c r="S19" s="123"/>
      <c r="T19" s="124"/>
    </row>
    <row r="20" spans="1:20">
      <c r="A20" s="116"/>
      <c r="B20" s="116"/>
      <c r="C20" s="116"/>
      <c r="D20" s="116"/>
      <c r="E20" s="118"/>
      <c r="F20" s="117"/>
      <c r="G20" s="116"/>
      <c r="H20" s="117"/>
      <c r="I20" s="125"/>
      <c r="J20" s="117"/>
      <c r="K20" s="120">
        <v>1</v>
      </c>
      <c r="L20" s="121"/>
      <c r="M20" s="120"/>
      <c r="N20" s="116"/>
      <c r="O20" s="122"/>
      <c r="P20" s="122"/>
      <c r="Q20" s="117"/>
      <c r="R20" s="117"/>
      <c r="S20" s="123"/>
      <c r="T20" s="124"/>
    </row>
    <row r="21" spans="1:20" ht="15.95" customHeight="1">
      <c r="A21" s="116"/>
      <c r="B21" s="116"/>
      <c r="C21" s="116"/>
      <c r="D21" s="116"/>
      <c r="E21" s="118"/>
      <c r="F21" s="117"/>
      <c r="G21" s="116"/>
      <c r="H21" s="117"/>
      <c r="I21" s="125"/>
      <c r="J21" s="117"/>
      <c r="K21" s="124"/>
      <c r="L21" s="121"/>
      <c r="M21" s="120"/>
      <c r="N21" s="116"/>
      <c r="O21" s="122"/>
      <c r="P21" s="122"/>
      <c r="Q21" s="117"/>
      <c r="R21" s="117"/>
      <c r="S21" s="123"/>
      <c r="T21" s="124"/>
    </row>
    <row r="22" spans="1:20" ht="15.95" customHeight="1">
      <c r="A22" s="126"/>
      <c r="B22" s="126"/>
      <c r="C22" s="126"/>
      <c r="D22" s="126"/>
      <c r="E22" s="127"/>
      <c r="F22" s="128"/>
      <c r="G22" s="126"/>
      <c r="H22" s="128"/>
      <c r="I22" s="128"/>
      <c r="J22" s="128"/>
      <c r="K22" s="129"/>
      <c r="L22" s="126"/>
      <c r="M22" s="130"/>
      <c r="N22" s="126"/>
      <c r="O22" s="128"/>
      <c r="P22" s="128"/>
      <c r="Q22" s="128"/>
      <c r="R22" s="128"/>
      <c r="S22" s="128"/>
      <c r="T22" s="129"/>
    </row>
    <row r="23" spans="1:20" ht="15.95" customHeight="1">
      <c r="A23" s="126"/>
      <c r="B23" s="126"/>
      <c r="C23" s="126"/>
      <c r="D23" s="126"/>
      <c r="E23" s="127"/>
      <c r="F23" s="128"/>
      <c r="G23" s="126"/>
      <c r="H23" s="128"/>
      <c r="I23" s="128"/>
      <c r="J23" s="128"/>
      <c r="K23" s="129"/>
      <c r="L23" s="126"/>
      <c r="M23" s="169" t="s">
        <v>99</v>
      </c>
      <c r="N23" s="96" t="s">
        <v>26</v>
      </c>
      <c r="O23" s="131">
        <f>+SUM(O14:O18)</f>
        <v>12500</v>
      </c>
      <c r="P23" s="131">
        <f>+SUM(P14:P18)</f>
        <v>12500</v>
      </c>
      <c r="Q23" s="169"/>
      <c r="R23" s="96"/>
      <c r="S23" s="131">
        <f>+SUM(S14:S18)</f>
        <v>12500</v>
      </c>
      <c r="T23" s="102"/>
    </row>
    <row r="24" spans="1:20" ht="15.95" customHeight="1">
      <c r="A24" s="126"/>
      <c r="B24" s="126"/>
      <c r="C24" s="126"/>
      <c r="D24" s="126"/>
      <c r="E24" s="127"/>
      <c r="F24" s="128"/>
      <c r="G24" s="126"/>
      <c r="H24" s="128"/>
      <c r="I24" s="128"/>
      <c r="J24" s="128"/>
      <c r="K24" s="129"/>
      <c r="L24" s="126"/>
      <c r="M24" s="169"/>
      <c r="N24" s="98" t="s">
        <v>27</v>
      </c>
      <c r="O24" s="132"/>
      <c r="P24" s="132"/>
      <c r="Q24" s="169"/>
      <c r="R24" s="98"/>
      <c r="S24" s="132"/>
      <c r="T24" s="102"/>
    </row>
    <row r="25" spans="1:20" ht="15.95" customHeight="1">
      <c r="A25" s="126"/>
      <c r="B25" s="126"/>
      <c r="C25" s="126"/>
      <c r="D25" s="126"/>
      <c r="E25" s="127"/>
      <c r="F25" s="128"/>
      <c r="G25" s="126"/>
      <c r="H25" s="128"/>
      <c r="I25" s="128"/>
      <c r="J25" s="128"/>
      <c r="K25" s="129"/>
      <c r="L25" s="126"/>
      <c r="M25" s="169"/>
      <c r="N25" s="98" t="s">
        <v>28</v>
      </c>
      <c r="O25" s="132"/>
      <c r="P25" s="132"/>
      <c r="Q25" s="169"/>
      <c r="R25" s="98"/>
      <c r="S25" s="132"/>
      <c r="T25" s="102"/>
    </row>
    <row r="26" spans="1:20" ht="15.95" customHeight="1">
      <c r="A26" s="126"/>
      <c r="B26" s="126"/>
      <c r="C26" s="126"/>
      <c r="D26" s="126"/>
      <c r="E26" s="127"/>
      <c r="F26" s="128"/>
      <c r="G26" s="126"/>
      <c r="H26" s="128"/>
      <c r="I26" s="128"/>
      <c r="J26" s="128"/>
      <c r="K26" s="129"/>
      <c r="L26" s="126"/>
      <c r="M26" s="169"/>
      <c r="N26" s="98" t="s">
        <v>29</v>
      </c>
      <c r="O26" s="132"/>
      <c r="P26" s="132"/>
      <c r="Q26" s="169"/>
      <c r="R26" s="98"/>
      <c r="S26" s="132"/>
      <c r="T26" s="102"/>
    </row>
    <row r="27" spans="1:20" ht="15.95" customHeight="1">
      <c r="B27" s="102"/>
      <c r="C27" s="102"/>
      <c r="D27" s="102"/>
      <c r="E27" s="102"/>
      <c r="F27" s="102"/>
      <c r="G27" s="102"/>
      <c r="H27" s="102"/>
      <c r="I27" s="102"/>
      <c r="J27" s="102"/>
      <c r="K27" s="102"/>
      <c r="L27" s="102"/>
      <c r="M27" s="169"/>
      <c r="N27" s="98" t="s">
        <v>30</v>
      </c>
      <c r="O27" s="132"/>
      <c r="P27" s="132"/>
      <c r="Q27" s="169"/>
      <c r="R27" s="98"/>
      <c r="S27" s="132"/>
      <c r="T27" s="102"/>
    </row>
    <row r="28" spans="1:20" ht="12" customHeight="1">
      <c r="A28" s="167" t="s">
        <v>64</v>
      </c>
      <c r="B28" s="167"/>
      <c r="C28" s="167"/>
      <c r="D28" s="101" t="s">
        <v>116</v>
      </c>
      <c r="E28" s="102"/>
      <c r="F28" s="102"/>
      <c r="G28" s="102"/>
      <c r="H28" s="102"/>
      <c r="I28" s="102"/>
      <c r="J28" s="102"/>
      <c r="K28" s="102"/>
      <c r="L28" s="102"/>
      <c r="M28" s="169"/>
      <c r="N28" s="98" t="s">
        <v>31</v>
      </c>
      <c r="O28" s="132"/>
      <c r="P28" s="132"/>
      <c r="Q28" s="169"/>
      <c r="R28" s="98"/>
      <c r="S28" s="132"/>
      <c r="T28" s="102"/>
    </row>
    <row r="29" spans="1:20" ht="15.95" customHeight="1">
      <c r="A29" s="167" t="s">
        <v>125</v>
      </c>
      <c r="B29" s="167"/>
      <c r="C29" s="167"/>
      <c r="D29" s="101" t="s">
        <v>160</v>
      </c>
      <c r="E29" s="102"/>
      <c r="F29" s="102"/>
      <c r="G29" s="102"/>
      <c r="H29" s="102"/>
      <c r="I29" s="102"/>
      <c r="J29" s="102"/>
      <c r="K29" s="102"/>
      <c r="L29" s="102"/>
      <c r="M29" s="169"/>
      <c r="N29" s="98" t="s">
        <v>32</v>
      </c>
      <c r="O29" s="132"/>
      <c r="P29" s="132"/>
      <c r="Q29" s="169"/>
      <c r="R29" s="98"/>
      <c r="S29" s="132"/>
      <c r="T29" s="102"/>
    </row>
    <row r="30" spans="1:20" ht="15.95" customHeight="1">
      <c r="A30" s="174" t="s">
        <v>129</v>
      </c>
      <c r="B30" s="174"/>
      <c r="C30" s="174"/>
      <c r="D30" s="101" t="s">
        <v>161</v>
      </c>
      <c r="E30" s="102"/>
      <c r="F30" s="102"/>
      <c r="G30" s="102"/>
      <c r="H30" s="102"/>
      <c r="I30" s="102"/>
      <c r="J30" s="102"/>
      <c r="K30" s="102"/>
      <c r="L30" s="102"/>
      <c r="M30" s="169"/>
      <c r="N30" s="99" t="s">
        <v>33</v>
      </c>
      <c r="O30" s="133"/>
      <c r="P30" s="133"/>
      <c r="Q30" s="169"/>
      <c r="R30" s="99"/>
      <c r="S30" s="133"/>
      <c r="T30" s="102"/>
    </row>
    <row r="31" spans="1:20" ht="15.95" customHeight="1">
      <c r="A31" s="166" t="s">
        <v>135</v>
      </c>
      <c r="B31" s="166"/>
      <c r="C31" s="166"/>
      <c r="D31" s="101" t="s">
        <v>162</v>
      </c>
      <c r="E31" s="102"/>
      <c r="F31" s="102"/>
      <c r="G31" s="102"/>
      <c r="H31" s="102"/>
      <c r="I31" s="102"/>
      <c r="J31" s="102"/>
      <c r="K31" s="102"/>
      <c r="L31" s="102"/>
      <c r="M31" s="102"/>
      <c r="N31" s="102"/>
      <c r="O31" s="102"/>
      <c r="P31" s="102"/>
      <c r="Q31" s="102"/>
      <c r="R31" s="102"/>
      <c r="S31" s="102"/>
      <c r="T31" s="102"/>
    </row>
    <row r="32" spans="1:20" ht="15.95" customHeight="1">
      <c r="A32" s="168" t="s">
        <v>139</v>
      </c>
      <c r="B32" s="168"/>
      <c r="C32" s="168"/>
      <c r="D32" s="101" t="s">
        <v>163</v>
      </c>
      <c r="E32" s="102"/>
      <c r="F32" s="102"/>
      <c r="G32" s="102"/>
      <c r="H32" s="102"/>
      <c r="I32" s="102"/>
      <c r="J32" s="102"/>
      <c r="K32" s="102"/>
      <c r="L32" s="102"/>
      <c r="M32" s="102"/>
      <c r="N32" s="102"/>
      <c r="O32" s="102"/>
      <c r="P32" s="102"/>
      <c r="Q32" s="102"/>
      <c r="R32" s="102"/>
      <c r="S32" s="102"/>
      <c r="T32" s="102"/>
    </row>
    <row r="33" spans="1:20" ht="15.95" customHeight="1">
      <c r="A33" s="168" t="s">
        <v>164</v>
      </c>
      <c r="B33" s="168"/>
      <c r="C33" s="168"/>
      <c r="D33" s="101" t="s">
        <v>165</v>
      </c>
      <c r="E33" s="102"/>
      <c r="F33" s="102"/>
      <c r="G33" s="102"/>
      <c r="H33" s="102"/>
      <c r="I33" s="102"/>
      <c r="J33" s="102"/>
      <c r="K33" s="102"/>
      <c r="L33" s="102"/>
      <c r="M33" s="102"/>
      <c r="N33" s="102"/>
      <c r="O33" s="102"/>
      <c r="P33" s="102"/>
      <c r="Q33" s="102"/>
      <c r="R33" s="102"/>
      <c r="S33" s="102"/>
      <c r="T33" s="102"/>
    </row>
    <row r="34" spans="1:20" ht="15.95" customHeight="1">
      <c r="A34" s="174" t="s">
        <v>106</v>
      </c>
      <c r="B34" s="174"/>
      <c r="C34" s="174"/>
      <c r="D34" s="101" t="s">
        <v>166</v>
      </c>
      <c r="E34" s="102"/>
      <c r="F34" s="102"/>
      <c r="G34" s="102"/>
      <c r="H34" s="102"/>
      <c r="I34" s="102"/>
      <c r="J34" s="102"/>
      <c r="K34" s="102"/>
      <c r="L34" s="102"/>
      <c r="M34" s="102"/>
      <c r="N34" s="102"/>
      <c r="O34" s="102"/>
      <c r="P34" s="102"/>
      <c r="Q34" s="102"/>
      <c r="R34" s="102"/>
      <c r="S34" s="102"/>
      <c r="T34" s="102"/>
    </row>
    <row r="35" spans="1:20" ht="15.95" customHeight="1">
      <c r="A35" s="166" t="s">
        <v>80</v>
      </c>
      <c r="B35" s="166"/>
      <c r="C35" s="166"/>
      <c r="D35" s="101" t="s">
        <v>167</v>
      </c>
      <c r="E35" s="102"/>
      <c r="F35" s="102"/>
      <c r="G35" s="102"/>
      <c r="H35" s="102"/>
      <c r="I35" s="102"/>
      <c r="J35" s="102"/>
      <c r="K35" s="102"/>
      <c r="L35" s="102"/>
      <c r="M35" s="102"/>
      <c r="N35" s="102"/>
      <c r="O35" s="102"/>
      <c r="P35" s="102"/>
      <c r="Q35" s="102"/>
      <c r="R35" s="102"/>
      <c r="S35" s="102"/>
      <c r="T35" s="102"/>
    </row>
    <row r="36" spans="1:20" ht="12" customHeight="1">
      <c r="B36" s="102"/>
      <c r="C36" s="102"/>
      <c r="D36"/>
      <c r="E36" s="102"/>
      <c r="F36" s="102"/>
      <c r="G36" s="102"/>
      <c r="H36" s="102"/>
      <c r="I36" s="102"/>
      <c r="J36" s="102"/>
      <c r="K36" s="102"/>
      <c r="L36" s="102"/>
      <c r="M36" s="102"/>
      <c r="N36" s="102"/>
      <c r="O36" s="102"/>
      <c r="P36" s="102"/>
      <c r="Q36" s="102"/>
      <c r="R36" s="102"/>
      <c r="S36" s="102"/>
      <c r="T36" s="102"/>
    </row>
    <row r="37" spans="1:20" ht="12" customHeight="1">
      <c r="B37" s="102"/>
      <c r="C37" s="102"/>
      <c r="D37" s="102"/>
      <c r="E37" s="102"/>
      <c r="F37" s="102"/>
      <c r="G37" s="102"/>
      <c r="H37" s="102"/>
      <c r="I37" s="102"/>
      <c r="J37" s="102"/>
      <c r="K37" s="102"/>
      <c r="L37" s="102"/>
      <c r="M37" s="102"/>
      <c r="N37" s="102"/>
      <c r="O37" s="102"/>
      <c r="P37" s="102"/>
      <c r="Q37" s="102"/>
      <c r="R37" s="102"/>
      <c r="S37" s="102"/>
      <c r="T37" s="102"/>
    </row>
    <row r="38" spans="1:20" ht="12" customHeight="1">
      <c r="B38" s="102"/>
      <c r="C38" s="102"/>
      <c r="D38" s="102"/>
      <c r="E38" s="102"/>
      <c r="F38" s="102"/>
      <c r="G38" s="102"/>
      <c r="H38" s="102"/>
      <c r="I38" s="102"/>
      <c r="J38" s="102"/>
      <c r="K38" s="102"/>
      <c r="L38" s="102"/>
      <c r="M38" s="102"/>
      <c r="N38" s="102"/>
      <c r="O38" s="102"/>
      <c r="P38" s="102"/>
      <c r="Q38" s="102"/>
      <c r="R38" s="102"/>
      <c r="S38" s="102"/>
      <c r="T38" s="102"/>
    </row>
    <row r="39" spans="1:20" ht="12" customHeight="1">
      <c r="B39" s="102"/>
      <c r="C39" s="102"/>
      <c r="D39" s="102"/>
      <c r="E39" s="102"/>
      <c r="F39" s="102"/>
      <c r="G39" s="102"/>
      <c r="H39" s="102"/>
      <c r="I39" s="102"/>
      <c r="J39" s="102"/>
      <c r="K39" s="102"/>
      <c r="L39" s="102"/>
      <c r="M39" s="102"/>
      <c r="N39" s="102"/>
      <c r="O39" s="102"/>
      <c r="P39" s="102"/>
      <c r="Q39" s="102"/>
      <c r="R39" s="102"/>
      <c r="S39" s="102"/>
      <c r="T39" s="102"/>
    </row>
    <row r="40" spans="1:20" ht="12" customHeight="1">
      <c r="B40" s="102"/>
      <c r="C40" s="102"/>
      <c r="D40" s="102"/>
      <c r="E40" s="102"/>
      <c r="F40" s="102"/>
      <c r="G40" s="102"/>
      <c r="H40" s="102"/>
      <c r="I40" s="102"/>
      <c r="J40" s="102"/>
      <c r="K40" s="102"/>
      <c r="L40" s="102"/>
      <c r="M40" s="102"/>
      <c r="N40" s="102"/>
      <c r="O40" s="102"/>
      <c r="P40" s="102"/>
      <c r="Q40" s="102"/>
      <c r="R40" s="102"/>
      <c r="S40" s="102"/>
      <c r="T40" s="102"/>
    </row>
    <row r="41" spans="1:20" ht="12" customHeight="1">
      <c r="B41" s="102"/>
      <c r="C41" s="102"/>
      <c r="D41" s="102"/>
      <c r="E41" s="102"/>
      <c r="F41" s="102"/>
      <c r="G41" s="102"/>
      <c r="H41" s="102"/>
      <c r="I41" s="102"/>
      <c r="J41" s="102"/>
      <c r="K41" s="102"/>
      <c r="L41" s="102"/>
      <c r="M41" s="102"/>
      <c r="N41" s="102"/>
      <c r="O41" s="102"/>
      <c r="P41" s="102"/>
      <c r="Q41" s="102"/>
      <c r="R41" s="102"/>
      <c r="S41" s="102"/>
      <c r="T41" s="102"/>
    </row>
    <row r="42" spans="1:20" ht="12" customHeight="1">
      <c r="B42" s="102"/>
      <c r="C42" s="102"/>
      <c r="D42" s="102"/>
      <c r="E42" s="102"/>
      <c r="F42" s="102"/>
      <c r="G42" s="102"/>
      <c r="H42" s="102"/>
      <c r="I42" s="102"/>
      <c r="J42" s="102"/>
      <c r="K42" s="102"/>
      <c r="L42" s="102"/>
      <c r="M42" s="102"/>
      <c r="N42" s="102"/>
      <c r="O42" s="102"/>
      <c r="P42" s="102"/>
      <c r="Q42" s="102"/>
      <c r="R42" s="102"/>
      <c r="S42" s="102"/>
      <c r="T42" s="102"/>
    </row>
    <row r="43" spans="1:20" ht="12" customHeight="1">
      <c r="B43" s="102"/>
      <c r="C43" s="102"/>
      <c r="D43" s="102"/>
      <c r="E43" s="102"/>
      <c r="F43" s="102"/>
      <c r="G43" s="102"/>
      <c r="H43" s="102"/>
      <c r="I43" s="102"/>
      <c r="J43" s="102"/>
      <c r="K43" s="102"/>
      <c r="L43" s="102"/>
      <c r="M43" s="102"/>
      <c r="N43" s="102"/>
      <c r="O43" s="102"/>
      <c r="P43" s="102"/>
      <c r="Q43" s="102"/>
      <c r="R43" s="102"/>
      <c r="S43" s="102"/>
      <c r="T43" s="102"/>
    </row>
    <row r="44" spans="1:20" ht="12" customHeight="1">
      <c r="B44" s="102"/>
      <c r="C44" s="102"/>
      <c r="D44" s="102"/>
      <c r="E44" s="102"/>
      <c r="F44" s="102"/>
      <c r="G44" s="102"/>
      <c r="H44" s="102"/>
      <c r="I44" s="102"/>
      <c r="J44" s="102"/>
      <c r="K44" s="102"/>
      <c r="L44" s="102"/>
      <c r="M44" s="102"/>
      <c r="N44" s="102"/>
      <c r="O44" s="102"/>
      <c r="P44" s="102"/>
      <c r="Q44" s="102"/>
      <c r="R44" s="102"/>
      <c r="S44" s="102"/>
      <c r="T44" s="102"/>
    </row>
    <row r="45" spans="1:20" ht="12" customHeight="1">
      <c r="B45" s="102"/>
      <c r="C45" s="102"/>
      <c r="D45" s="102"/>
      <c r="E45" s="102"/>
      <c r="F45" s="102"/>
      <c r="G45" s="102"/>
      <c r="H45" s="102"/>
      <c r="I45" s="102"/>
      <c r="J45" s="102"/>
      <c r="K45" s="102"/>
      <c r="L45" s="102"/>
      <c r="M45" s="102"/>
      <c r="N45" s="102"/>
      <c r="O45" s="102"/>
      <c r="P45" s="102"/>
      <c r="Q45" s="102"/>
      <c r="R45" s="102"/>
      <c r="S45" s="102"/>
      <c r="T45" s="102"/>
    </row>
    <row r="46" spans="1:20" ht="12" customHeight="1">
      <c r="B46" s="102"/>
      <c r="C46" s="102"/>
      <c r="D46" s="102"/>
      <c r="E46" s="102"/>
      <c r="F46" s="102"/>
      <c r="G46" s="102"/>
      <c r="H46" s="102"/>
      <c r="I46" s="102"/>
      <c r="J46" s="102"/>
      <c r="K46" s="102"/>
      <c r="L46" s="102"/>
      <c r="M46" s="102"/>
      <c r="N46" s="102"/>
      <c r="O46" s="102"/>
      <c r="P46" s="102"/>
      <c r="Q46" s="102"/>
      <c r="R46" s="102"/>
      <c r="S46" s="102"/>
      <c r="T46" s="102"/>
    </row>
    <row r="47" spans="1:20" ht="12" customHeight="1">
      <c r="B47" s="102"/>
      <c r="C47" s="102"/>
      <c r="D47" s="102"/>
      <c r="E47" s="102"/>
      <c r="F47" s="102"/>
      <c r="G47" s="102"/>
      <c r="H47" s="102"/>
      <c r="I47" s="102"/>
      <c r="J47" s="102"/>
      <c r="K47" s="102"/>
      <c r="L47" s="102"/>
      <c r="M47" s="102"/>
      <c r="N47" s="102"/>
      <c r="O47" s="102"/>
      <c r="P47" s="102"/>
      <c r="Q47" s="102"/>
      <c r="R47" s="102"/>
      <c r="S47" s="102"/>
      <c r="T47" s="102"/>
    </row>
    <row r="48" spans="1:20" ht="12" customHeight="1">
      <c r="B48" s="102"/>
      <c r="C48" s="102"/>
      <c r="D48" s="102"/>
      <c r="E48" s="102"/>
      <c r="F48" s="102"/>
      <c r="G48" s="102"/>
      <c r="H48" s="102"/>
      <c r="I48" s="102"/>
      <c r="J48" s="102"/>
      <c r="K48" s="102"/>
      <c r="L48" s="102"/>
      <c r="M48" s="102"/>
      <c r="N48" s="102"/>
      <c r="O48" s="102"/>
      <c r="P48" s="102"/>
      <c r="Q48" s="102"/>
      <c r="R48" s="102"/>
      <c r="S48" s="102"/>
      <c r="T48" s="102"/>
    </row>
    <row r="49" spans="2:20" ht="12" customHeight="1">
      <c r="B49" s="102"/>
      <c r="C49" s="102"/>
      <c r="D49" s="102"/>
      <c r="E49" s="102"/>
      <c r="F49" s="102"/>
      <c r="G49" s="102"/>
      <c r="H49" s="102"/>
      <c r="I49" s="102"/>
      <c r="J49" s="102"/>
      <c r="K49" s="102"/>
      <c r="L49" s="102"/>
      <c r="M49" s="102"/>
      <c r="N49" s="102"/>
      <c r="O49" s="102"/>
      <c r="P49" s="102"/>
      <c r="Q49" s="102"/>
      <c r="R49" s="102"/>
      <c r="S49" s="102"/>
      <c r="T49" s="102"/>
    </row>
    <row r="50" spans="2:20" ht="12" customHeight="1">
      <c r="B50" s="102"/>
      <c r="C50" s="102"/>
      <c r="D50" s="102"/>
      <c r="E50" s="102"/>
      <c r="F50" s="102"/>
      <c r="G50" s="102"/>
      <c r="H50" s="102"/>
      <c r="I50" s="102"/>
      <c r="J50" s="102"/>
      <c r="K50" s="102"/>
      <c r="L50" s="102"/>
      <c r="M50" s="102"/>
      <c r="N50" s="102"/>
      <c r="O50" s="102"/>
      <c r="P50" s="102"/>
      <c r="Q50" s="102"/>
      <c r="R50" s="102"/>
      <c r="S50" s="102"/>
      <c r="T50" s="102"/>
    </row>
    <row r="51" spans="2:20" ht="12" customHeight="1">
      <c r="B51" s="102"/>
      <c r="C51" s="102"/>
      <c r="D51" s="102"/>
      <c r="E51" s="102"/>
      <c r="F51" s="102"/>
      <c r="G51" s="102"/>
      <c r="H51" s="102"/>
      <c r="I51" s="102"/>
      <c r="J51" s="102"/>
      <c r="K51" s="102"/>
      <c r="L51" s="102"/>
      <c r="M51" s="102"/>
      <c r="N51" s="102"/>
      <c r="O51" s="102"/>
      <c r="P51" s="102"/>
      <c r="Q51" s="102"/>
      <c r="R51" s="102"/>
      <c r="S51" s="102"/>
      <c r="T51" s="102"/>
    </row>
    <row r="52" spans="2:20" ht="12" customHeight="1">
      <c r="B52" s="103"/>
      <c r="C52" s="103"/>
      <c r="D52" s="103"/>
      <c r="E52" s="103"/>
      <c r="F52" s="103"/>
      <c r="G52" s="103"/>
      <c r="H52" s="103"/>
      <c r="I52" s="103"/>
      <c r="J52" s="103"/>
      <c r="K52" s="103"/>
      <c r="L52" s="103"/>
      <c r="M52" s="103"/>
      <c r="N52" s="103"/>
      <c r="O52" s="103"/>
      <c r="P52" s="103"/>
      <c r="Q52" s="103"/>
      <c r="R52" s="103"/>
      <c r="S52" s="103"/>
      <c r="T52" s="103"/>
    </row>
    <row r="53" spans="2:20" ht="12" customHeight="1">
      <c r="B53" s="103"/>
      <c r="C53" s="103"/>
      <c r="D53" s="103"/>
      <c r="E53" s="103"/>
      <c r="F53" s="103"/>
      <c r="G53" s="103"/>
      <c r="H53" s="103"/>
      <c r="I53" s="103"/>
      <c r="J53" s="103"/>
      <c r="K53" s="103"/>
      <c r="L53" s="103"/>
      <c r="M53" s="103"/>
      <c r="N53" s="103"/>
      <c r="O53" s="103"/>
      <c r="P53" s="103"/>
      <c r="Q53" s="103"/>
      <c r="R53" s="103"/>
      <c r="S53" s="103"/>
      <c r="T53" s="103"/>
    </row>
    <row r="54" spans="2:20" ht="12" customHeight="1">
      <c r="B54" s="103"/>
      <c r="C54" s="103"/>
      <c r="D54" s="103"/>
      <c r="E54" s="103"/>
      <c r="F54" s="103"/>
      <c r="G54" s="103"/>
      <c r="H54" s="103"/>
      <c r="I54" s="103"/>
      <c r="J54" s="103"/>
      <c r="K54" s="103"/>
      <c r="L54" s="103"/>
      <c r="M54" s="103"/>
      <c r="N54" s="103"/>
      <c r="O54" s="103"/>
      <c r="P54" s="103"/>
      <c r="Q54" s="103"/>
      <c r="R54" s="103"/>
      <c r="S54" s="103"/>
      <c r="T54" s="103"/>
    </row>
    <row r="55" spans="2:20" ht="12" customHeight="1">
      <c r="B55" s="103"/>
      <c r="C55" s="103"/>
      <c r="D55" s="103"/>
      <c r="E55" s="103"/>
      <c r="F55" s="103"/>
      <c r="G55" s="103"/>
      <c r="H55" s="103"/>
      <c r="I55" s="103"/>
      <c r="J55" s="103"/>
      <c r="K55" s="103"/>
      <c r="L55" s="103"/>
      <c r="M55" s="103"/>
      <c r="N55" s="103"/>
      <c r="O55" s="103"/>
      <c r="P55" s="103"/>
      <c r="Q55" s="103"/>
      <c r="R55" s="103"/>
      <c r="S55" s="103"/>
      <c r="T55" s="103"/>
    </row>
    <row r="56" spans="2:20" ht="12" customHeight="1">
      <c r="B56" s="103"/>
      <c r="C56" s="103"/>
      <c r="D56" s="103"/>
      <c r="E56" s="103"/>
      <c r="F56" s="103"/>
      <c r="G56" s="103"/>
      <c r="H56" s="103"/>
      <c r="I56" s="103"/>
      <c r="J56" s="103"/>
      <c r="K56" s="103"/>
      <c r="L56" s="103"/>
      <c r="M56" s="103"/>
      <c r="N56" s="103"/>
      <c r="O56" s="103"/>
      <c r="P56" s="103"/>
      <c r="Q56" s="103"/>
      <c r="R56" s="103"/>
      <c r="S56" s="103"/>
      <c r="T56" s="103"/>
    </row>
    <row r="57" spans="2:20" ht="12" customHeight="1">
      <c r="B57" s="103"/>
      <c r="C57" s="103"/>
      <c r="D57" s="103"/>
      <c r="E57" s="103"/>
      <c r="F57" s="103"/>
      <c r="G57" s="103"/>
      <c r="H57" s="103"/>
      <c r="I57" s="103"/>
      <c r="J57" s="103"/>
      <c r="K57" s="103"/>
      <c r="L57" s="103"/>
      <c r="M57" s="103"/>
      <c r="N57" s="103"/>
      <c r="O57" s="103"/>
      <c r="P57" s="103"/>
      <c r="Q57" s="103"/>
      <c r="R57" s="103"/>
      <c r="S57" s="103"/>
      <c r="T57" s="103"/>
    </row>
    <row r="58" spans="2:20" ht="12" customHeight="1">
      <c r="B58" s="103"/>
      <c r="C58" s="103"/>
      <c r="D58" s="103"/>
      <c r="E58" s="103"/>
      <c r="F58" s="103"/>
      <c r="G58" s="103"/>
      <c r="H58" s="103"/>
      <c r="I58" s="103"/>
      <c r="J58" s="103"/>
      <c r="K58" s="103"/>
      <c r="L58" s="103"/>
      <c r="M58" s="103"/>
      <c r="N58" s="103"/>
      <c r="O58" s="103"/>
      <c r="P58" s="103"/>
      <c r="Q58" s="103"/>
      <c r="R58" s="103"/>
      <c r="S58" s="103"/>
      <c r="T58" s="103"/>
    </row>
    <row r="59" spans="2:20" ht="12" customHeight="1">
      <c r="B59" s="103"/>
      <c r="C59" s="103"/>
      <c r="D59" s="103"/>
      <c r="E59" s="103"/>
      <c r="F59" s="103"/>
      <c r="G59" s="103"/>
      <c r="H59" s="103"/>
      <c r="I59" s="103"/>
      <c r="J59" s="103"/>
      <c r="K59" s="103"/>
      <c r="L59" s="103"/>
      <c r="M59" s="103"/>
      <c r="N59" s="103"/>
      <c r="O59" s="103"/>
      <c r="P59" s="103"/>
      <c r="Q59" s="103"/>
      <c r="R59" s="103"/>
      <c r="S59" s="103"/>
      <c r="T59" s="103"/>
    </row>
    <row r="60" spans="2:20" ht="12" customHeight="1">
      <c r="B60" s="103"/>
      <c r="C60" s="103"/>
      <c r="D60" s="103"/>
      <c r="E60" s="103"/>
      <c r="F60" s="103"/>
      <c r="G60" s="103"/>
      <c r="H60" s="103"/>
      <c r="I60" s="103"/>
      <c r="J60" s="103"/>
      <c r="K60" s="103"/>
      <c r="L60" s="103"/>
      <c r="M60" s="103"/>
      <c r="N60" s="103"/>
      <c r="O60" s="103"/>
      <c r="P60" s="103"/>
      <c r="Q60" s="103"/>
      <c r="R60" s="103"/>
      <c r="S60" s="103"/>
      <c r="T60" s="103"/>
    </row>
    <row r="61" spans="2:20" ht="12" customHeight="1">
      <c r="B61" s="103"/>
      <c r="C61" s="103"/>
      <c r="D61" s="103"/>
      <c r="E61" s="103"/>
      <c r="F61" s="103"/>
      <c r="G61" s="103"/>
      <c r="H61" s="103"/>
      <c r="I61" s="103"/>
      <c r="J61" s="103"/>
      <c r="K61" s="103"/>
      <c r="L61" s="103"/>
      <c r="M61" s="103"/>
      <c r="N61" s="103"/>
      <c r="O61" s="103"/>
      <c r="P61" s="103"/>
      <c r="Q61" s="103"/>
      <c r="R61" s="103"/>
      <c r="S61" s="103"/>
      <c r="T61" s="103"/>
    </row>
    <row r="62" spans="2:20" ht="12" customHeight="1">
      <c r="B62" s="103"/>
      <c r="C62" s="103"/>
      <c r="D62" s="103"/>
      <c r="E62" s="103"/>
      <c r="F62" s="103"/>
      <c r="G62" s="103"/>
      <c r="H62" s="103"/>
      <c r="I62" s="103"/>
      <c r="J62" s="103"/>
      <c r="K62" s="103"/>
      <c r="L62" s="103"/>
      <c r="M62" s="103"/>
      <c r="N62" s="103"/>
      <c r="O62" s="103"/>
      <c r="P62" s="103"/>
      <c r="Q62" s="103"/>
      <c r="R62" s="103"/>
      <c r="S62" s="103"/>
      <c r="T62" s="103"/>
    </row>
    <row r="63" spans="2:20" ht="12" customHeight="1">
      <c r="B63" s="103"/>
      <c r="C63" s="103"/>
      <c r="D63" s="103"/>
      <c r="E63" s="103"/>
      <c r="F63" s="103"/>
      <c r="G63" s="103"/>
      <c r="H63" s="103"/>
      <c r="I63" s="103"/>
      <c r="J63" s="103"/>
      <c r="K63" s="103"/>
      <c r="L63" s="103"/>
      <c r="M63" s="103"/>
      <c r="N63" s="103"/>
      <c r="O63" s="103"/>
      <c r="P63" s="103"/>
      <c r="Q63" s="103"/>
      <c r="R63" s="103"/>
      <c r="S63" s="103"/>
      <c r="T63" s="103"/>
    </row>
    <row r="64" spans="2:20" ht="12" customHeight="1">
      <c r="B64" s="103"/>
      <c r="C64" s="103"/>
      <c r="D64" s="103"/>
      <c r="E64" s="103"/>
      <c r="F64" s="103"/>
      <c r="G64" s="103"/>
      <c r="H64" s="103"/>
      <c r="I64" s="103"/>
      <c r="J64" s="103"/>
      <c r="K64" s="103"/>
      <c r="L64" s="103"/>
      <c r="M64" s="103"/>
      <c r="N64" s="103"/>
      <c r="O64" s="103"/>
      <c r="P64" s="103"/>
      <c r="Q64" s="103"/>
      <c r="R64" s="103"/>
      <c r="S64" s="103"/>
      <c r="T64" s="103"/>
    </row>
    <row r="65" spans="2:20" ht="12" customHeight="1">
      <c r="B65" s="103"/>
      <c r="C65" s="103"/>
      <c r="D65" s="103"/>
      <c r="E65" s="103"/>
      <c r="F65" s="103"/>
      <c r="G65" s="103"/>
      <c r="H65" s="103"/>
      <c r="I65" s="103"/>
      <c r="J65" s="103"/>
      <c r="K65" s="103"/>
      <c r="L65" s="103"/>
      <c r="M65" s="103"/>
      <c r="N65" s="103"/>
      <c r="O65" s="103"/>
      <c r="P65" s="103"/>
      <c r="Q65" s="103"/>
      <c r="R65" s="103"/>
      <c r="S65" s="103"/>
      <c r="T65" s="103"/>
    </row>
    <row r="66" spans="2:20" ht="12" customHeight="1">
      <c r="B66" s="103"/>
      <c r="C66" s="103"/>
      <c r="D66" s="103"/>
      <c r="E66" s="103"/>
      <c r="F66" s="103"/>
      <c r="G66" s="103"/>
      <c r="H66" s="103"/>
      <c r="I66" s="103"/>
      <c r="J66" s="103"/>
      <c r="K66" s="103"/>
      <c r="L66" s="103"/>
      <c r="M66" s="103"/>
      <c r="N66" s="103"/>
      <c r="O66" s="103"/>
      <c r="P66" s="103"/>
      <c r="Q66" s="103"/>
      <c r="R66" s="103"/>
      <c r="S66" s="103"/>
      <c r="T66" s="103"/>
    </row>
    <row r="67" spans="2:20" ht="12" customHeight="1">
      <c r="B67" s="103"/>
      <c r="C67" s="103"/>
      <c r="D67" s="103"/>
      <c r="E67" s="103"/>
      <c r="F67" s="103"/>
      <c r="G67" s="103"/>
      <c r="H67" s="103"/>
      <c r="I67" s="103"/>
      <c r="J67" s="103"/>
      <c r="K67" s="103"/>
      <c r="L67" s="103"/>
      <c r="M67" s="103"/>
      <c r="N67" s="103"/>
      <c r="O67" s="103"/>
      <c r="P67" s="103"/>
      <c r="Q67" s="103"/>
      <c r="R67" s="103"/>
      <c r="S67" s="103"/>
      <c r="T67" s="103"/>
    </row>
    <row r="68" spans="2:20" ht="12" customHeight="1">
      <c r="B68" s="103"/>
      <c r="C68" s="103"/>
      <c r="D68" s="103"/>
      <c r="E68" s="103"/>
      <c r="F68" s="103"/>
      <c r="G68" s="103"/>
      <c r="H68" s="103"/>
      <c r="I68" s="103"/>
      <c r="J68" s="103"/>
      <c r="K68" s="103"/>
      <c r="L68" s="103"/>
      <c r="M68" s="103"/>
      <c r="N68" s="103"/>
      <c r="O68" s="103"/>
      <c r="P68" s="103"/>
      <c r="Q68" s="103"/>
      <c r="R68" s="103"/>
      <c r="S68" s="103"/>
      <c r="T68" s="103"/>
    </row>
    <row r="69" spans="2:20" ht="12" customHeight="1">
      <c r="B69" s="103"/>
      <c r="C69" s="103"/>
      <c r="D69" s="103"/>
      <c r="E69" s="103"/>
      <c r="F69" s="103"/>
      <c r="G69" s="103"/>
      <c r="H69" s="103"/>
      <c r="I69" s="103"/>
      <c r="J69" s="103"/>
      <c r="K69" s="103"/>
      <c r="L69" s="103"/>
      <c r="M69" s="103"/>
      <c r="N69" s="103"/>
      <c r="O69" s="103"/>
      <c r="P69" s="103"/>
      <c r="Q69" s="103"/>
      <c r="R69" s="103"/>
      <c r="S69" s="103"/>
      <c r="T69" s="103"/>
    </row>
    <row r="70" spans="2:20" ht="12" customHeight="1">
      <c r="B70" s="103"/>
      <c r="C70" s="103"/>
      <c r="D70" s="103"/>
      <c r="E70" s="103"/>
      <c r="F70" s="103"/>
      <c r="G70" s="103"/>
      <c r="H70" s="103"/>
      <c r="I70" s="103"/>
      <c r="J70" s="103"/>
      <c r="K70" s="103"/>
      <c r="L70" s="103"/>
      <c r="M70" s="103"/>
      <c r="N70" s="103"/>
      <c r="O70" s="103"/>
      <c r="P70" s="103"/>
      <c r="Q70" s="103"/>
      <c r="R70" s="103"/>
      <c r="S70" s="103"/>
      <c r="T70" s="103"/>
    </row>
    <row r="71" spans="2:20" ht="12" customHeight="1">
      <c r="B71" s="103"/>
      <c r="C71" s="103"/>
      <c r="D71" s="103"/>
      <c r="E71" s="103"/>
      <c r="F71" s="103"/>
      <c r="G71" s="103"/>
      <c r="H71" s="103"/>
      <c r="I71" s="103"/>
      <c r="J71" s="103"/>
      <c r="K71" s="103"/>
      <c r="L71" s="103"/>
      <c r="M71" s="103"/>
      <c r="N71" s="103"/>
      <c r="O71" s="103"/>
      <c r="P71" s="103"/>
      <c r="Q71" s="103"/>
      <c r="R71" s="103"/>
      <c r="S71" s="103"/>
      <c r="T71" s="103"/>
    </row>
    <row r="72" spans="2:20" ht="12" customHeight="1">
      <c r="B72" s="103"/>
      <c r="C72" s="103"/>
      <c r="D72" s="103"/>
      <c r="E72" s="103"/>
      <c r="F72" s="103"/>
      <c r="G72" s="103"/>
      <c r="H72" s="103"/>
      <c r="I72" s="103"/>
      <c r="J72" s="103"/>
      <c r="K72" s="103"/>
      <c r="L72" s="103"/>
      <c r="M72" s="103"/>
      <c r="N72" s="103"/>
      <c r="O72" s="103"/>
      <c r="P72" s="103"/>
      <c r="Q72" s="103"/>
      <c r="R72" s="103"/>
      <c r="S72" s="103"/>
      <c r="T72" s="103"/>
    </row>
    <row r="73" spans="2:20" ht="12" customHeight="1">
      <c r="B73" s="103"/>
      <c r="C73" s="103"/>
      <c r="D73" s="103"/>
      <c r="E73" s="103"/>
      <c r="F73" s="103"/>
      <c r="G73" s="103"/>
      <c r="H73" s="103"/>
      <c r="I73" s="103"/>
      <c r="J73" s="103"/>
      <c r="K73" s="103"/>
      <c r="L73" s="103"/>
      <c r="M73" s="103"/>
      <c r="N73" s="103"/>
      <c r="O73" s="103"/>
      <c r="P73" s="103"/>
      <c r="Q73" s="103"/>
      <c r="R73" s="103"/>
      <c r="S73" s="103"/>
      <c r="T73" s="103"/>
    </row>
    <row r="74" spans="2:20" ht="12" customHeight="1"/>
    <row r="75" spans="2:20" ht="12" customHeight="1"/>
    <row r="76" spans="2:20" ht="12" customHeight="1"/>
    <row r="77" spans="2:20" ht="12" customHeight="1"/>
    <row r="78" spans="2:20" ht="12" customHeight="1"/>
  </sheetData>
  <mergeCells count="18">
    <mergeCell ref="A31:C31"/>
    <mergeCell ref="A32:C32"/>
    <mergeCell ref="A33:C33"/>
    <mergeCell ref="A34:C34"/>
    <mergeCell ref="A35:C35"/>
    <mergeCell ref="A8:B8"/>
    <mergeCell ref="A10:B10"/>
    <mergeCell ref="M23:M30"/>
    <mergeCell ref="Q23:Q30"/>
    <mergeCell ref="A28:C28"/>
    <mergeCell ref="A29:C29"/>
    <mergeCell ref="A30:C30"/>
    <mergeCell ref="A2:B2"/>
    <mergeCell ref="C2:I2"/>
    <mergeCell ref="A4:B4"/>
    <mergeCell ref="C4:H4"/>
    <mergeCell ref="A6:B6"/>
    <mergeCell ref="C6:F6"/>
  </mergeCells>
  <conditionalFormatting sqref="O24:P30 S24:S30">
    <cfRule type="expression" dxfId="0" priority="2">
      <formula>$B24&gt;$B$15</formula>
    </cfRule>
  </conditionalFormatting>
  <pageMargins left="0.70866141732283472" right="0.70866141732283472" top="0.74803149606299213" bottom="0.74803149606299213" header="0.51181102362204722" footer="0.51181102362204722"/>
  <pageSetup paperSize="9" scale="70" orientation="landscape" verticalDpi="300"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Legenda!$C$3:$C$9</xm:f>
          </x14:formula1>
          <x14:formula2>
            <xm:f>0</xm:f>
          </x14:formula2>
          <xm:sqref>C14:C21</xm:sqref>
        </x14:dataValidation>
        <x14:dataValidation type="list" allowBlank="1" showInputMessage="1" showErrorMessage="1">
          <x14:formula1>
            <xm:f>'Parte A - Resumo'!$D$25:$D$32</xm:f>
          </x14:formula1>
          <x14:formula2>
            <xm:f>0</xm:f>
          </x14:formula2>
          <xm:sqref>B14:B21</xm:sqref>
        </x14:dataValidation>
        <x14:dataValidation type="list" allowBlank="1" showInputMessage="1" showErrorMessage="1">
          <x14:formula1>
            <xm:f>Legenda!$D$3:$D$12</xm:f>
          </x14:formula1>
          <x14:formula2>
            <xm:f>0</xm:f>
          </x14:formula2>
          <xm:sqref>R14:R21</xm:sqref>
        </x14:dataValidation>
        <x14:dataValidation type="list" allowBlank="1" showInputMessage="1" showErrorMessage="1">
          <x14:formula1>
            <xm:f>Legenda!$F$2:$F$5</xm:f>
          </x14:formula1>
          <x14:formula2>
            <xm:f>0</xm:f>
          </x14:formula2>
          <xm:sqref>G14:G21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76"/>
  <sheetViews>
    <sheetView showGridLines="0" zoomScaleNormal="100" workbookViewId="0">
      <pane ySplit="3" topLeftCell="A31" activePane="bottomLeft" state="frozen"/>
      <selection pane="bottomLeft" activeCell="B64" sqref="B64"/>
    </sheetView>
  </sheetViews>
  <sheetFormatPr defaultColWidth="8.7109375" defaultRowHeight="15"/>
  <cols>
    <col min="1" max="1" width="8.28515625" customWidth="1"/>
    <col min="2" max="2" width="125.42578125" style="134" customWidth="1"/>
    <col min="3" max="3" width="11.42578125" customWidth="1"/>
  </cols>
  <sheetData>
    <row r="3" spans="2:2" ht="20.25" customHeight="1">
      <c r="B3" s="135" t="s">
        <v>168</v>
      </c>
    </row>
    <row r="4" spans="2:2" ht="15.75">
      <c r="B4" s="136" t="s">
        <v>169</v>
      </c>
    </row>
    <row r="5" spans="2:2" ht="47.25">
      <c r="B5" s="137" t="s">
        <v>170</v>
      </c>
    </row>
    <row r="6" spans="2:2" ht="47.25">
      <c r="B6" s="138" t="s">
        <v>171</v>
      </c>
    </row>
    <row r="7" spans="2:2" ht="78.75">
      <c r="B7" s="138" t="s">
        <v>172</v>
      </c>
    </row>
    <row r="8" spans="2:2" ht="236.25">
      <c r="B8" s="138" t="s">
        <v>173</v>
      </c>
    </row>
    <row r="9" spans="2:2" ht="99.95" customHeight="1">
      <c r="B9" s="137" t="s">
        <v>174</v>
      </c>
    </row>
    <row r="10" spans="2:2" ht="15.75">
      <c r="B10" s="138"/>
    </row>
    <row r="11" spans="2:2" ht="63">
      <c r="B11" s="138" t="s">
        <v>175</v>
      </c>
    </row>
    <row r="12" spans="2:2" ht="31.5">
      <c r="B12" s="137" t="s">
        <v>176</v>
      </c>
    </row>
    <row r="13" spans="2:2" ht="15.75">
      <c r="B13" s="138"/>
    </row>
    <row r="14" spans="2:2" ht="31.5">
      <c r="B14" s="137" t="s">
        <v>177</v>
      </c>
    </row>
    <row r="15" spans="2:2">
      <c r="B15" s="139" t="s">
        <v>178</v>
      </c>
    </row>
    <row r="16" spans="2:2">
      <c r="B16" s="139" t="s">
        <v>179</v>
      </c>
    </row>
    <row r="17" spans="2:2">
      <c r="B17" s="139" t="s">
        <v>180</v>
      </c>
    </row>
    <row r="18" spans="2:2">
      <c r="B18" s="139" t="s">
        <v>181</v>
      </c>
    </row>
    <row r="19" spans="2:2">
      <c r="B19" s="139" t="s">
        <v>182</v>
      </c>
    </row>
    <row r="20" spans="2:2">
      <c r="B20" s="140" t="s">
        <v>183</v>
      </c>
    </row>
    <row r="21" spans="2:2">
      <c r="B21" s="140" t="s">
        <v>184</v>
      </c>
    </row>
    <row r="22" spans="2:2">
      <c r="B22" s="140" t="s">
        <v>185</v>
      </c>
    </row>
    <row r="23" spans="2:2">
      <c r="B23" s="140" t="s">
        <v>186</v>
      </c>
    </row>
    <row r="24" spans="2:2">
      <c r="B24" s="140" t="s">
        <v>187</v>
      </c>
    </row>
    <row r="25" spans="2:2">
      <c r="B25" s="139" t="s">
        <v>188</v>
      </c>
    </row>
    <row r="26" spans="2:2">
      <c r="B26" s="139" t="s">
        <v>189</v>
      </c>
    </row>
    <row r="27" spans="2:2">
      <c r="B27" s="139" t="s">
        <v>190</v>
      </c>
    </row>
    <row r="28" spans="2:2">
      <c r="B28" s="139" t="s">
        <v>191</v>
      </c>
    </row>
    <row r="29" spans="2:2" ht="15.75">
      <c r="B29" s="141" t="s">
        <v>46</v>
      </c>
    </row>
    <row r="30" spans="2:2" ht="15.75">
      <c r="B30" s="137" t="s">
        <v>192</v>
      </c>
    </row>
    <row r="31" spans="2:2" ht="15.75">
      <c r="B31" s="137" t="s">
        <v>193</v>
      </c>
    </row>
    <row r="32" spans="2:2" ht="15.75">
      <c r="B32" s="137" t="s">
        <v>194</v>
      </c>
    </row>
    <row r="33" spans="2:2" ht="60.6" customHeight="1">
      <c r="B33" s="137" t="s">
        <v>195</v>
      </c>
    </row>
    <row r="34" spans="2:2" ht="31.5">
      <c r="B34" s="142" t="s">
        <v>196</v>
      </c>
    </row>
    <row r="35" spans="2:2" ht="15.75">
      <c r="B35" s="143" t="s">
        <v>197</v>
      </c>
    </row>
    <row r="36" spans="2:2" ht="15.75">
      <c r="B36" s="143" t="s">
        <v>198</v>
      </c>
    </row>
    <row r="37" spans="2:2" ht="15.75">
      <c r="B37" s="137" t="s">
        <v>199</v>
      </c>
    </row>
    <row r="38" spans="2:2" ht="15.75">
      <c r="B38" s="141" t="s">
        <v>200</v>
      </c>
    </row>
    <row r="39" spans="2:2" ht="15.75">
      <c r="B39" s="137" t="s">
        <v>201</v>
      </c>
    </row>
    <row r="40" spans="2:2" ht="15.75">
      <c r="B40" s="137" t="s">
        <v>194</v>
      </c>
    </row>
    <row r="41" spans="2:2" ht="94.5">
      <c r="B41" s="137" t="s">
        <v>202</v>
      </c>
    </row>
    <row r="42" spans="2:2" ht="31.5">
      <c r="B42" s="137" t="s">
        <v>203</v>
      </c>
    </row>
    <row r="43" spans="2:2" ht="15.75">
      <c r="B43" s="137" t="s">
        <v>204</v>
      </c>
    </row>
    <row r="44" spans="2:2" ht="15.75">
      <c r="B44" s="141" t="s">
        <v>205</v>
      </c>
    </row>
    <row r="45" spans="2:2" ht="15.75">
      <c r="B45" s="137" t="s">
        <v>201</v>
      </c>
    </row>
    <row r="46" spans="2:2" ht="15.75">
      <c r="B46" s="137" t="s">
        <v>194</v>
      </c>
    </row>
    <row r="47" spans="2:2" ht="31.5">
      <c r="B47" s="137" t="s">
        <v>206</v>
      </c>
    </row>
    <row r="48" spans="2:2" ht="15.75">
      <c r="B48" s="137" t="s">
        <v>207</v>
      </c>
    </row>
    <row r="49" spans="2:2" ht="94.5">
      <c r="B49" s="137" t="s">
        <v>202</v>
      </c>
    </row>
    <row r="50" spans="2:2" ht="15.75">
      <c r="B50" s="137" t="s">
        <v>208</v>
      </c>
    </row>
    <row r="51" spans="2:2" ht="15.75">
      <c r="B51" s="141" t="s">
        <v>49</v>
      </c>
    </row>
    <row r="52" spans="2:2" ht="15.75">
      <c r="B52" s="137" t="s">
        <v>201</v>
      </c>
    </row>
    <row r="53" spans="2:2" ht="15.75">
      <c r="B53" s="137" t="s">
        <v>194</v>
      </c>
    </row>
    <row r="54" spans="2:2" ht="78.75">
      <c r="B54" s="137" t="s">
        <v>195</v>
      </c>
    </row>
    <row r="55" spans="2:2" ht="31.5">
      <c r="B55" s="137" t="s">
        <v>196</v>
      </c>
    </row>
    <row r="56" spans="2:2" ht="15.75">
      <c r="B56" s="141" t="s">
        <v>50</v>
      </c>
    </row>
    <row r="57" spans="2:2" ht="15.75">
      <c r="B57" s="137" t="s">
        <v>201</v>
      </c>
    </row>
    <row r="58" spans="2:2" ht="15.75">
      <c r="B58" s="137" t="s">
        <v>194</v>
      </c>
    </row>
    <row r="59" spans="2:2" ht="78.75">
      <c r="B59" s="137" t="s">
        <v>195</v>
      </c>
    </row>
    <row r="60" spans="2:2" ht="31.5">
      <c r="B60" s="137" t="s">
        <v>196</v>
      </c>
    </row>
    <row r="61" spans="2:2" ht="15.75">
      <c r="B61" s="141" t="s">
        <v>51</v>
      </c>
    </row>
    <row r="62" spans="2:2" ht="15.75">
      <c r="B62" s="137" t="s">
        <v>209</v>
      </c>
    </row>
    <row r="63" spans="2:2" ht="15.75">
      <c r="B63" s="137" t="s">
        <v>194</v>
      </c>
    </row>
    <row r="64" spans="2:2" ht="78.75">
      <c r="B64" s="137" t="s">
        <v>195</v>
      </c>
    </row>
    <row r="65" spans="2:2" ht="31.5">
      <c r="B65" s="137" t="s">
        <v>196</v>
      </c>
    </row>
    <row r="66" spans="2:2" ht="15.6" customHeight="1">
      <c r="B66" s="137" t="s">
        <v>210</v>
      </c>
    </row>
    <row r="67" spans="2:2" ht="15.6" customHeight="1">
      <c r="B67" s="137" t="s">
        <v>211</v>
      </c>
    </row>
    <row r="68" spans="2:2" ht="15.75">
      <c r="B68" s="141" t="s">
        <v>212</v>
      </c>
    </row>
    <row r="69" spans="2:2" ht="31.5">
      <c r="B69" s="137" t="s">
        <v>213</v>
      </c>
    </row>
    <row r="70" spans="2:2" ht="15.75">
      <c r="B70" s="138"/>
    </row>
    <row r="71" spans="2:2" ht="15.75">
      <c r="B71" s="141" t="s">
        <v>214</v>
      </c>
    </row>
    <row r="72" spans="2:2" ht="47.25">
      <c r="B72" s="137" t="s">
        <v>215</v>
      </c>
    </row>
    <row r="73" spans="2:2" ht="15.75">
      <c r="B73" s="141" t="s">
        <v>216</v>
      </c>
    </row>
    <row r="74" spans="2:2" ht="47.25">
      <c r="B74" s="137" t="s">
        <v>217</v>
      </c>
    </row>
    <row r="75" spans="2:2" ht="15.75">
      <c r="B75" s="141" t="s">
        <v>218</v>
      </c>
    </row>
    <row r="76" spans="2:2" ht="47.25">
      <c r="B76" s="137" t="s">
        <v>219</v>
      </c>
    </row>
  </sheetData>
  <pageMargins left="0.7" right="0.7" top="0.75" bottom="0.75" header="0.511811023622047" footer="0.511811023622047"/>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zoomScaleNormal="100" workbookViewId="0">
      <selection activeCell="B6" sqref="B6"/>
    </sheetView>
  </sheetViews>
  <sheetFormatPr defaultColWidth="8.7109375" defaultRowHeight="15"/>
  <cols>
    <col min="1" max="1" width="31.85546875" customWidth="1"/>
    <col min="2" max="2" width="35.7109375" customWidth="1"/>
    <col min="3" max="3" width="41.85546875" customWidth="1"/>
    <col min="4" max="4" width="39.5703125" customWidth="1"/>
    <col min="6" max="6" width="31.5703125" customWidth="1"/>
  </cols>
  <sheetData>
    <row r="1" spans="1:7">
      <c r="B1" s="76" t="s">
        <v>220</v>
      </c>
      <c r="C1" s="76" t="s">
        <v>125</v>
      </c>
      <c r="D1" s="76" t="s">
        <v>221</v>
      </c>
      <c r="F1" s="76" t="s">
        <v>222</v>
      </c>
      <c r="G1" s="76" t="s">
        <v>135</v>
      </c>
    </row>
    <row r="2" spans="1:7">
      <c r="A2" t="s">
        <v>61</v>
      </c>
      <c r="B2">
        <v>116643510</v>
      </c>
      <c r="C2" t="s">
        <v>44</v>
      </c>
      <c r="E2" t="s">
        <v>223</v>
      </c>
      <c r="F2" s="101" t="s">
        <v>146</v>
      </c>
      <c r="G2" t="s">
        <v>224</v>
      </c>
    </row>
    <row r="3" spans="1:7">
      <c r="B3">
        <v>174141009</v>
      </c>
      <c r="C3" t="s">
        <v>46</v>
      </c>
      <c r="D3" t="s">
        <v>225</v>
      </c>
      <c r="E3" t="s">
        <v>226</v>
      </c>
      <c r="F3" t="s">
        <v>155</v>
      </c>
      <c r="G3" t="s">
        <v>227</v>
      </c>
    </row>
    <row r="4" spans="1:7">
      <c r="B4">
        <v>174387881</v>
      </c>
      <c r="C4" t="s">
        <v>47</v>
      </c>
      <c r="D4" t="s">
        <v>149</v>
      </c>
      <c r="F4" t="s">
        <v>228</v>
      </c>
      <c r="G4" t="s">
        <v>229</v>
      </c>
    </row>
    <row r="5" spans="1:7">
      <c r="B5">
        <v>205440177</v>
      </c>
      <c r="C5" t="s">
        <v>48</v>
      </c>
      <c r="D5" t="s">
        <v>230</v>
      </c>
      <c r="F5" t="s">
        <v>231</v>
      </c>
      <c r="G5" t="s">
        <v>232</v>
      </c>
    </row>
    <row r="6" spans="1:7">
      <c r="C6" t="s">
        <v>49</v>
      </c>
      <c r="D6" t="s">
        <v>233</v>
      </c>
    </row>
    <row r="7" spans="1:7">
      <c r="C7" t="s">
        <v>50</v>
      </c>
      <c r="D7" t="s">
        <v>234</v>
      </c>
    </row>
    <row r="8" spans="1:7">
      <c r="C8" t="s">
        <v>51</v>
      </c>
      <c r="D8" t="s">
        <v>235</v>
      </c>
    </row>
    <row r="9" spans="1:7">
      <c r="C9" t="s">
        <v>52</v>
      </c>
      <c r="D9" t="s">
        <v>236</v>
      </c>
    </row>
    <row r="10" spans="1:7">
      <c r="D10" t="s">
        <v>237</v>
      </c>
    </row>
    <row r="11" spans="1:7">
      <c r="D11" t="s">
        <v>238</v>
      </c>
    </row>
    <row r="12" spans="1:7">
      <c r="D12" t="s">
        <v>239</v>
      </c>
    </row>
  </sheetData>
  <pageMargins left="0.7" right="0.7" top="0.75" bottom="0.75" header="0.511811023622047" footer="0.511811023622047"/>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T19"/>
  <sheetViews>
    <sheetView zoomScaleNormal="100" workbookViewId="0">
      <selection activeCell="G6" sqref="G6"/>
    </sheetView>
  </sheetViews>
  <sheetFormatPr defaultColWidth="8.7109375" defaultRowHeight="15"/>
  <cols>
    <col min="3" max="3" width="31.5703125" customWidth="1"/>
    <col min="5" max="5" width="21" customWidth="1"/>
    <col min="6" max="6" width="18.85546875" customWidth="1"/>
  </cols>
  <sheetData>
    <row r="2" spans="1:20">
      <c r="D2" t="s">
        <v>240</v>
      </c>
      <c r="E2" t="s">
        <v>241</v>
      </c>
    </row>
    <row r="3" spans="1:20">
      <c r="A3" t="s">
        <v>242</v>
      </c>
      <c r="B3" s="76" t="s">
        <v>243</v>
      </c>
    </row>
    <row r="4" spans="1:20">
      <c r="A4">
        <v>10</v>
      </c>
      <c r="B4" s="1" t="s">
        <v>244</v>
      </c>
      <c r="C4" t="s">
        <v>245</v>
      </c>
      <c r="D4">
        <v>100</v>
      </c>
      <c r="E4" s="144">
        <v>1556</v>
      </c>
      <c r="G4">
        <v>35700</v>
      </c>
    </row>
    <row r="5" spans="1:20">
      <c r="A5">
        <v>11</v>
      </c>
      <c r="B5" s="1" t="s">
        <v>244</v>
      </c>
      <c r="C5" t="s">
        <v>246</v>
      </c>
      <c r="D5" s="1">
        <v>100</v>
      </c>
      <c r="E5" s="144">
        <v>5444.6</v>
      </c>
      <c r="G5">
        <v>2</v>
      </c>
    </row>
    <row r="6" spans="1:20">
      <c r="G6">
        <f>+G4/G5</f>
        <v>17850</v>
      </c>
      <c r="O6" t="s">
        <v>247</v>
      </c>
      <c r="P6" t="s">
        <v>248</v>
      </c>
      <c r="Q6">
        <v>39</v>
      </c>
      <c r="R6">
        <v>39</v>
      </c>
    </row>
    <row r="7" spans="1:20">
      <c r="A7">
        <v>12</v>
      </c>
      <c r="B7" t="s">
        <v>249</v>
      </c>
      <c r="C7" s="1" t="s">
        <v>250</v>
      </c>
      <c r="D7">
        <v>100</v>
      </c>
      <c r="E7">
        <v>2000</v>
      </c>
      <c r="G7">
        <f>+G6*0.3</f>
        <v>5355</v>
      </c>
    </row>
    <row r="8" spans="1:20">
      <c r="A8">
        <v>13</v>
      </c>
      <c r="B8" t="s">
        <v>247</v>
      </c>
      <c r="C8" s="1" t="s">
        <v>251</v>
      </c>
      <c r="D8" s="145">
        <v>100</v>
      </c>
      <c r="E8">
        <v>1000</v>
      </c>
    </row>
    <row r="9" spans="1:20">
      <c r="A9">
        <v>14</v>
      </c>
      <c r="B9" t="s">
        <v>244</v>
      </c>
      <c r="C9" s="1" t="s">
        <v>252</v>
      </c>
      <c r="D9">
        <v>100</v>
      </c>
      <c r="E9">
        <v>2499.4</v>
      </c>
    </row>
    <row r="10" spans="1:20">
      <c r="C10" s="1"/>
      <c r="E10">
        <f>ROUND(+D10*5/6,2)</f>
        <v>0</v>
      </c>
    </row>
    <row r="11" spans="1:20">
      <c r="E11" s="76">
        <f>+SUM(E4:E10)</f>
        <v>12500</v>
      </c>
    </row>
    <row r="13" spans="1:20">
      <c r="A13">
        <v>15</v>
      </c>
      <c r="B13" t="s">
        <v>253</v>
      </c>
      <c r="C13" t="s">
        <v>254</v>
      </c>
      <c r="E13" s="146">
        <f>+'RH_Custos Reais'!O31</f>
        <v>5867.5943903728994</v>
      </c>
    </row>
    <row r="14" spans="1:20">
      <c r="E14" s="147"/>
      <c r="Q14">
        <v>497.24</v>
      </c>
    </row>
    <row r="15" spans="1:20">
      <c r="Q15">
        <f>+Q14/2</f>
        <v>248.62</v>
      </c>
      <c r="R15">
        <f>+R17/R16</f>
        <v>208.33333333333334</v>
      </c>
      <c r="T15">
        <v>4972.42</v>
      </c>
    </row>
    <row r="16" spans="1:20">
      <c r="Q16">
        <v>24</v>
      </c>
      <c r="R16">
        <v>24</v>
      </c>
      <c r="T16">
        <v>208.33</v>
      </c>
    </row>
    <row r="17" spans="17:20">
      <c r="Q17">
        <f>+Q15*Q16</f>
        <v>5966.88</v>
      </c>
      <c r="R17">
        <v>5000</v>
      </c>
      <c r="T17">
        <f>+T16/T15</f>
        <v>4.1897104428024988E-2</v>
      </c>
    </row>
    <row r="19" spans="17:20">
      <c r="T19">
        <v>22</v>
      </c>
    </row>
  </sheetData>
  <pageMargins left="0.7" right="0.7" top="0.75" bottom="0.75" header="0.511811023622047" footer="0.511811023622047"/>
  <pageSetup paperSize="9" orientation="portrait" horizontalDpi="300" verticalDpi="300"/>
  <legacyDrawing r:id="rId1"/>
</worksheet>
</file>

<file path=docProps/app.xml><?xml version="1.0" encoding="utf-8"?>
<Properties xmlns="http://schemas.openxmlformats.org/officeDocument/2006/extended-properties" xmlns:vt="http://schemas.openxmlformats.org/officeDocument/2006/docPropsVTypes">
  <Template/>
  <TotalTime>6</TotalTime>
  <Application>Microsoft Excel</Application>
  <DocSecurity>0</DocSecurity>
  <ScaleCrop>false</ScaleCrop>
  <HeadingPairs>
    <vt:vector size="4" baseType="variant">
      <vt:variant>
        <vt:lpstr>Folhas de cálculo</vt:lpstr>
      </vt:variant>
      <vt:variant>
        <vt:i4>8</vt:i4>
      </vt:variant>
      <vt:variant>
        <vt:lpstr>Intervalos com nome</vt:lpstr>
      </vt:variant>
      <vt:variant>
        <vt:i4>1</vt:i4>
      </vt:variant>
    </vt:vector>
  </HeadingPairs>
  <TitlesOfParts>
    <vt:vector size="9" baseType="lpstr">
      <vt:lpstr>Capa</vt:lpstr>
      <vt:lpstr>Parte A - Resumo</vt:lpstr>
      <vt:lpstr>RH_Custos Reais</vt:lpstr>
      <vt:lpstr>RH_1720H</vt:lpstr>
      <vt:lpstr>Despesa Realizada</vt:lpstr>
      <vt:lpstr>Check-list Documentos</vt:lpstr>
      <vt:lpstr>Legenda</vt:lpstr>
      <vt:lpstr>Folha1</vt:lpstr>
      <vt:lpstr>'Parte A - Resumo'!Área_de_Impressão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Modelo Relatório Execução Financeira (Programa)</dc:title>
  <dc:subject/>
  <dc:creator>Marisa</dc:creator>
  <dc:description/>
  <cp:lastModifiedBy>Luísa Seixo</cp:lastModifiedBy>
  <cp:revision>2</cp:revision>
  <cp:lastPrinted>2022-09-26T20:34:10Z</cp:lastPrinted>
  <dcterms:created xsi:type="dcterms:W3CDTF">2017-10-19T13:47:22Z</dcterms:created>
  <dcterms:modified xsi:type="dcterms:W3CDTF">2023-03-21T09:25:01Z</dcterms:modified>
  <dc:language>pt-PT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0x0101001BCE171DC8AF134A91DE209503461126</vt:lpwstr>
  </property>
</Properties>
</file>